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90" windowWidth="12240" windowHeight="7125"/>
  </bookViews>
  <sheets>
    <sheet name="2017 GAD AR" sheetId="1" r:id="rId1"/>
    <sheet name="Sheet2" sheetId="2" r:id="rId2"/>
    <sheet name="Sheet3" sheetId="3" r:id="rId3"/>
  </sheets>
  <definedNames>
    <definedName name="_xlnm.Print_Titles" localSheetId="0">'2017 GAD AR'!$8:$9</definedName>
  </definedNames>
  <calcPr calcId="144525"/>
  <fileRecoveryPr autoRecover="0"/>
</workbook>
</file>

<file path=xl/calcChain.xml><?xml version="1.0" encoding="utf-8"?>
<calcChain xmlns="http://schemas.openxmlformats.org/spreadsheetml/2006/main">
  <c r="I290" i="1" l="1"/>
  <c r="H290" i="1"/>
  <c r="I231" i="1"/>
  <c r="H231" i="1"/>
  <c r="J306" i="1"/>
  <c r="I306" i="1"/>
  <c r="H306" i="1"/>
  <c r="I307" i="1" l="1"/>
  <c r="I5" i="1" s="1"/>
  <c r="I6" i="1" s="1"/>
  <c r="H307" i="1"/>
  <c r="J307" i="1" l="1"/>
</calcChain>
</file>

<file path=xl/sharedStrings.xml><?xml version="1.0" encoding="utf-8"?>
<sst xmlns="http://schemas.openxmlformats.org/spreadsheetml/2006/main" count="1088" uniqueCount="963">
  <si>
    <t>Fishery Development Program</t>
  </si>
  <si>
    <t>Agricultural Institutional Support Development Program</t>
  </si>
  <si>
    <t>High Value Crops Development Program</t>
  </si>
  <si>
    <t xml:space="preserve">Mining and Quarrying Development Program </t>
  </si>
  <si>
    <t>Conduct monitoring on the implementation of the MLGUs Solid Waste Management Plan</t>
  </si>
  <si>
    <t>Rationalize and promote responsible mining and quarrying</t>
  </si>
  <si>
    <t>PAGRO</t>
  </si>
  <si>
    <t>Maintenance &amp; Operation of GAD Focal Point System (GFPS)</t>
  </si>
  <si>
    <t>PGO/PPDO</t>
  </si>
  <si>
    <t>A number of musically inclined female and male children and youth in the province have no access to formal training in music</t>
  </si>
  <si>
    <t>Absence of formal music school in the province</t>
  </si>
  <si>
    <t>Music Literacy Program</t>
  </si>
  <si>
    <t xml:space="preserve">Conduct of trainings using various music instruments </t>
  </si>
  <si>
    <t xml:space="preserve">To develop self-confidence among children &amp; youth in line with music </t>
  </si>
  <si>
    <t>Tourism Promotion &amp; Development Program</t>
  </si>
  <si>
    <t>No comprehensive survey previously conducted</t>
  </si>
  <si>
    <t>Sport Development Program</t>
  </si>
  <si>
    <t>Inadequate avenue to showcase and develop sport skills among men, women, boys &amp; girls of the province</t>
  </si>
  <si>
    <t>Provide avenue to showcase and develop sport skills among men, women, boys &amp; girls of the province</t>
  </si>
  <si>
    <t>Maintain updated sex-disaggregated data on particiaption of men, women, boys &amp; girls to various sports events</t>
  </si>
  <si>
    <t>Conduct of various sports development activities/ events</t>
  </si>
  <si>
    <t>PGO-SPU</t>
  </si>
  <si>
    <t>Human Resource Development Program</t>
  </si>
  <si>
    <t>Traditional/ patriarchal belief that household chores are responsibilities of women</t>
  </si>
  <si>
    <t>Lessen the burden of women</t>
  </si>
  <si>
    <t>Population Management Program</t>
  </si>
  <si>
    <t>Provincial Day Care Program</t>
  </si>
  <si>
    <t>Facilitate the conduct of seminars, training, and workshops among day care workers integrating gender perspective to enhance their knowledge, skills and attitude in handling children in the day care centers</t>
  </si>
  <si>
    <t>Misconception on FP methods</t>
  </si>
  <si>
    <t>Encourage participation of men to family planning</t>
  </si>
  <si>
    <t>Population Development Program</t>
  </si>
  <si>
    <t>Dysfunctional family</t>
  </si>
  <si>
    <t>PSWDO</t>
  </si>
  <si>
    <t>PHO-PopCOm</t>
  </si>
  <si>
    <t>PGO</t>
  </si>
  <si>
    <t>Poor health seeking behavior</t>
  </si>
  <si>
    <t>Conduct extensive IEC activities</t>
  </si>
  <si>
    <t>Support health promotion activities</t>
  </si>
  <si>
    <t>a) Reproduction &amp; distribution of IEC materials</t>
  </si>
  <si>
    <t>Promote exclusive breastfeeding of a child up to 6 months old</t>
  </si>
  <si>
    <t>Promote health and nutrition program</t>
  </si>
  <si>
    <t>Facilitate reproduction of IEC materials on health &amp; nutrition related activities</t>
  </si>
  <si>
    <t>Conduct lectures and orientation on health and nutrition</t>
  </si>
  <si>
    <t>Reduce/prevent incidence of STD/HIV</t>
  </si>
  <si>
    <t>Women Welfare Program</t>
  </si>
  <si>
    <t>Women Development Program</t>
  </si>
  <si>
    <t>Family Welfare Program</t>
  </si>
  <si>
    <t>Facilitate the conduct of symposia and information campaigns on:</t>
  </si>
  <si>
    <t>a) Gender and Development</t>
  </si>
  <si>
    <t>b) Magna Carta of Women</t>
  </si>
  <si>
    <t>c) RA 9262 (Violence Against Women and Children)</t>
  </si>
  <si>
    <t>d) Mothers for Peace</t>
  </si>
  <si>
    <t>e) Environmental and Disaster Awareness and Risk Reduction</t>
  </si>
  <si>
    <t>PHO-PopCom</t>
  </si>
  <si>
    <t>Lack of privacy/security in the evacuation centers</t>
  </si>
  <si>
    <t xml:space="preserve"> Provincial Disaster Risk Reduction &amp; Management Program</t>
  </si>
  <si>
    <t>Technical Education Skills and Livelihood Training Program</t>
  </si>
  <si>
    <t>Enhance skills and capacities among women and men youth and adults for an increase employment opportunities</t>
  </si>
  <si>
    <t>Promote peace and order in the province</t>
  </si>
  <si>
    <t>Provincial Peace and Order Program</t>
  </si>
  <si>
    <t>Provide support to the maintenance &amp; rehabilitation of access roads (FMRs) to facilitate peace development activities conducted by the law enforcement authorities especially at the remote areas/barangays</t>
  </si>
  <si>
    <t>Provide assistance for the energization of the barangays &amp; street lightings to strategic areas</t>
  </si>
  <si>
    <t>Encourage active particiapation of the barangay peacekeepers and barangay tanods in the maintenance of community peace and order</t>
  </si>
  <si>
    <t>Operation and Maintenance of Bahay Pag-asa (A Transition and Rehabilitation Home for Disadvantaged Children)</t>
  </si>
  <si>
    <t>PGO/PEO</t>
  </si>
  <si>
    <t>PGO/PLO</t>
  </si>
  <si>
    <t>Economic opportunities are traditionally dominated by men specifically in agriculture &amp; fishery</t>
  </si>
  <si>
    <t>Increase income and participation of women in the management and use of aquatic resources</t>
  </si>
  <si>
    <t>Facilitate provision of livelihood projects</t>
  </si>
  <si>
    <t>Enhance women and youth capacity in entrepreneurship</t>
  </si>
  <si>
    <t xml:space="preserve">Conduct of product enhancement skills, promotion and marketing programs </t>
  </si>
  <si>
    <t xml:space="preserve">Provide technical assistance and farm inputs </t>
  </si>
  <si>
    <t>Conduct of Season Long Integrated Pest and Production Management-Farmers Field School (IPPM-FFS)</t>
  </si>
  <si>
    <t>Women and children are usually left at home and lack of awareness on Disaster Management</t>
  </si>
  <si>
    <t>Timber poaching/ forest denudation</t>
  </si>
  <si>
    <t>Incidence of irresponsible mining practices</t>
  </si>
  <si>
    <t xml:space="preserve">Provincial Greening Program </t>
  </si>
  <si>
    <t>Provincial Disaster Risk Reduction and Management Program</t>
  </si>
  <si>
    <t>Limited involvement of women in discussion and policy identification with regards to environmental mangement and protection</t>
  </si>
  <si>
    <t>Provide training on watershed protection and management among the communities within watershed areas</t>
  </si>
  <si>
    <t>Promote full compliance of RA 9003 particularly on proper waste segragation</t>
  </si>
  <si>
    <t>Conduct extensive IEC activities on responsible mining practices</t>
  </si>
  <si>
    <t>Conduct extensive monitoring on compliance of policies/regulations on quarrying and small-scale mining</t>
  </si>
  <si>
    <t>Conduct/Facilitate responsible mining  trainings, seminars, meetings and fora involving women leaders in the community and other women stakeholders</t>
  </si>
  <si>
    <t>Cooperative Development Program</t>
  </si>
  <si>
    <t>Promote active participation of women in any cooperative organization for access of capital/Promote organization of women cooperative</t>
  </si>
  <si>
    <t>Swine Dispersal Program</t>
  </si>
  <si>
    <t>Conduct of training/seminars on swine production</t>
  </si>
  <si>
    <t>Culture based practices</t>
  </si>
  <si>
    <t>Tribal-Cultural Minorities Program</t>
  </si>
  <si>
    <t>Conduct of IP Women Summit (invite speakers to talk about women's rights)</t>
  </si>
  <si>
    <t>IP Youth Program</t>
  </si>
  <si>
    <t>Promote awareness on GAD among IP youth</t>
  </si>
  <si>
    <t>Muslim Affairs Program</t>
  </si>
  <si>
    <t>Conduct of Muslim Women Summit (invite speakers to talk about women's rights)</t>
  </si>
  <si>
    <t>Environmental Health and Sanitation Program</t>
  </si>
  <si>
    <t xml:space="preserve">Lack of information on the implication of poor hygiene
</t>
  </si>
  <si>
    <t>Conduct of IEC activities on health and sanitation, and on preventation and control of environmental health related diseases</t>
  </si>
  <si>
    <t>No. of IEC activities conducted</t>
  </si>
  <si>
    <t>PHO</t>
  </si>
  <si>
    <t>Conduct of regular meetings</t>
  </si>
  <si>
    <t>Crisis Intervention Program</t>
  </si>
  <si>
    <t>No. of female and male PWDs provided with assistive devices</t>
  </si>
  <si>
    <t>Person with Disability Welfare Program</t>
  </si>
  <si>
    <t>Prepare/formulate gender responsive development plans</t>
  </si>
  <si>
    <t>PPDO</t>
  </si>
  <si>
    <t>Socio-Cultural and Arts Program</t>
  </si>
  <si>
    <t>Employees Awards and Incentives Program</t>
  </si>
  <si>
    <t>Conduct of extensive IEC on male involvement to family planning</t>
  </si>
  <si>
    <t>Conduct of Community-based disaster preparedness and risk reduction and management training/seminars</t>
  </si>
  <si>
    <t>Provincial Youth Development Program (Maintenance &amp; Operation of Provincial Local Youth Council)</t>
  </si>
  <si>
    <t>Absence of regular programs/ activities advocating GAD concerns down to the barangays</t>
  </si>
  <si>
    <t>Enhance knowledege and awareness of the barangay functionaries &amp; members of the Katarungang Pambarangay on GAD concerns and on GAD related laws and policies</t>
  </si>
  <si>
    <t>PGO-CADS</t>
  </si>
  <si>
    <t>Conduct health promotion and advocacy on Prevention and Control of Communicable Diseases (to include STD/HIV prevention  and control)</t>
  </si>
  <si>
    <t>Special Health Program (Comprehensive Outreach Program)</t>
  </si>
  <si>
    <t>a) Conduct of free medical consultation and medication;</t>
  </si>
  <si>
    <t>b) Conduct of minor surgical operation, circumcision, &amp; cyst operation</t>
  </si>
  <si>
    <t>c) Conduct of tooth extraction to pre-school children and adult women and men</t>
  </si>
  <si>
    <t>Absence of the Provincial Health Code</t>
  </si>
  <si>
    <t>Health Governance and Regulation (Formulation of Provincial Health Code)</t>
  </si>
  <si>
    <t>Formulation of Provincial Health Code</t>
  </si>
  <si>
    <t>PHO/SPO/ Technical Working Group</t>
  </si>
  <si>
    <t>Health Planning, Promotion &amp; Information System Program</t>
  </si>
  <si>
    <t>b) Conduct of health PAPs target setting activity for the ensuing year health PAPs implementation</t>
  </si>
  <si>
    <t>Health Emergency Management Program</t>
  </si>
  <si>
    <t>a) Refresher courses &amp; updates on PIDSR</t>
  </si>
  <si>
    <t>b) Basic Life Support Training</t>
  </si>
  <si>
    <t>c) First Aid Training</t>
  </si>
  <si>
    <t>Provincial Health Insurance Program for the Indigent</t>
  </si>
  <si>
    <t>b) Facilitate distribution of immunization vaccines</t>
  </si>
  <si>
    <t>Promote gender sensitivity among provincial youth leaders towards active participation  of the youth sector in various community peace and order activities</t>
  </si>
  <si>
    <t>Provision of toilet bowls &amp; cements to identified IP &amp; non-IP household recipients and schistosomiasis endemic areas</t>
  </si>
  <si>
    <t>mixed category on activities previously conducted due to limited budget</t>
  </si>
  <si>
    <t>Increase participation of women in the summer beach fest</t>
  </si>
  <si>
    <t>PGO-Tourism Section</t>
  </si>
  <si>
    <t>PVO</t>
  </si>
  <si>
    <t>Databased and Participatory Development Program</t>
  </si>
  <si>
    <t xml:space="preserve">Governor </t>
  </si>
  <si>
    <t>Alternate Chair, GAD Focal Point System</t>
  </si>
  <si>
    <t>Dev't. Mgt. Officer IV</t>
  </si>
  <si>
    <t>Chairperson, GAD Focal Point System</t>
  </si>
  <si>
    <t>PGO (in coordination with DILG)</t>
  </si>
  <si>
    <t>Municipal LGUs have budgetary constraints for sports development</t>
  </si>
  <si>
    <t xml:space="preserve">Absence of updated sex-disaggregated data on participation to sports events  </t>
  </si>
  <si>
    <t>Provincial Administrator</t>
  </si>
  <si>
    <t>Recommending Approval:</t>
  </si>
  <si>
    <t>Approved:</t>
  </si>
  <si>
    <t>ORGANIZATION - FOCUSED</t>
  </si>
  <si>
    <t>CLIENT - FOCUSED</t>
  </si>
  <si>
    <t>Early marriages among Muslim &amp; IP women</t>
  </si>
  <si>
    <t>Lack of  sufficient understanding on gender perspective &amp; GAD matters  especially among Muslim &amp; Lumad  leaders</t>
  </si>
  <si>
    <t>Conduct of regular health outreach program to far-flung barangays and IP areas</t>
  </si>
  <si>
    <t>Dysfunctional family, infidelity and vices</t>
  </si>
  <si>
    <t>Prevent incidence of rape, sexual abuse, trafficking &amp; prostitution among IDPs in the evacuation centers</t>
  </si>
  <si>
    <t>Increase provision of agricultural skills training designed for women</t>
  </si>
  <si>
    <t>Facilitate distribution of certified corn seeds</t>
  </si>
  <si>
    <t>Low compliance of some LGUs to RA 9003</t>
  </si>
  <si>
    <t>PGO-CADS (in coordination with NCIP)</t>
  </si>
  <si>
    <t>Conduct of IP Woman Leaders meetings (1 IP woman leader per muncipality)</t>
  </si>
  <si>
    <t xml:space="preserve"> </t>
  </si>
  <si>
    <t>Reduce mental and emotional burden, and material inadequacy of men,  women and their families who are under crisis situation</t>
  </si>
  <si>
    <t xml:space="preserve">There was no comprehensive gathering of data on PWDs </t>
  </si>
  <si>
    <t>Establish sex-disaggregated database of differently abled persons in the province</t>
  </si>
  <si>
    <t>Sex-disaggregated data on PWDs established and updated</t>
  </si>
  <si>
    <t>Low self-esteem due to his/her disabilities</t>
  </si>
  <si>
    <t xml:space="preserve">Provision of assistive devices </t>
  </si>
  <si>
    <t>Provide livelihood training for the PWDs of the province</t>
  </si>
  <si>
    <t>No. of livelihood training conducted; No. of PWD beneficiaries</t>
  </si>
  <si>
    <t>No. of music trainings conducted; No. of female &amp; male children and youth participated</t>
  </si>
  <si>
    <t>Less participation of women in summer beach fest events</t>
  </si>
  <si>
    <t>Conduct of Summer Beach Fest Activities that would increase participation of women</t>
  </si>
  <si>
    <t>Late realization on the significance of data on sport development program</t>
  </si>
  <si>
    <t>Limited avenue to inform women with their baisc human rights</t>
  </si>
  <si>
    <t>Increase awareness among women in the province with their basic human rights</t>
  </si>
  <si>
    <t>Enhance capablity of concerned health personnel for the provision of gender-responsive health emergency management services</t>
  </si>
  <si>
    <t xml:space="preserve">GAD Objective </t>
  </si>
  <si>
    <t>GAD Activity</t>
  </si>
  <si>
    <t xml:space="preserve"> Responsible/ Implementing Office</t>
  </si>
  <si>
    <t>Summer Program for Employment of Students (SPES) Program</t>
  </si>
  <si>
    <t>Poverty/ economic status, media/peer influenced &amp; drug addiction</t>
  </si>
  <si>
    <t>Subordination of IP women &amp; Muslim women (the issue came out during FGD with IP &amp; Muslim women)</t>
  </si>
  <si>
    <t>Reduce the burden of working and non-working mothers to develop the formative years of their children aged 3-4 years old</t>
  </si>
  <si>
    <t>Conduct of Maternal Death Review (MDR)</t>
  </si>
  <si>
    <t>a) conduct extensive monitoring on child immunization activities to under-5 children at the upland communities</t>
  </si>
  <si>
    <t xml:space="preserve">Conduct food and micronutrient supplementation activities to pre-school and school children </t>
  </si>
  <si>
    <t>Provide technical assistance on the enhancement of skills among pre-marriage couselors in the conduct of pre-marriage counseling  (PMC) integrating GAD concerns</t>
  </si>
  <si>
    <t xml:space="preserve">Provide micro-nutrients supplementation for strengthening prenatal care services of each Rural Health Unit (RHU) of the 11 municipalities </t>
  </si>
  <si>
    <t xml:space="preserve">Rural Health Units (RHUs) are constraint of necessary pre-natal care services </t>
  </si>
  <si>
    <t>Conduct IEC on exlusive breastfeeding of children up to 6-month old/Advocacy to would-be mothers</t>
  </si>
  <si>
    <t>Identification of malnourished children through the conduct of extensively OpT Plus</t>
  </si>
  <si>
    <t>Provide support for drugs and reagents to social hygiene clinics</t>
  </si>
  <si>
    <t>Facilitate the organization of VAWC support group in the community</t>
  </si>
  <si>
    <t>Facilitate the conduct of meetings &amp; conferences with the local sub-agencies, families, support groups and other stakeholders</t>
  </si>
  <si>
    <t>Reduce vulnerability of women &amp; children to gender related violence in armed conflict areas</t>
  </si>
  <si>
    <t>Provide positive reinforcement to barangay peacekeepers and barangay tanods (honoraria, allowances and insurances)</t>
  </si>
  <si>
    <t>Provide Capability Building  to Youth Sector Leaders for effective youth leadership for peace and development of the province</t>
  </si>
  <si>
    <t>Enhance leadership  skills of the youth towards peace and development of the province</t>
  </si>
  <si>
    <t>Provide temporary shelter to CICL, children at risk, neglected, abused &amp; exploited and build them up  to become responsible individuals and members of their families</t>
  </si>
  <si>
    <t>Some women in the province have limited access &amp; control over economic resources</t>
  </si>
  <si>
    <t>Provide technical assistance/capacity development activities related to cooperative development</t>
  </si>
  <si>
    <t>Provincial Solid Waste Management (SWM) Program</t>
  </si>
  <si>
    <t>Promote participation of women in the community in any conduct of dialogue, consultation, &amp; forum on responsible mining practices and other mining concerns</t>
  </si>
  <si>
    <t>Promote awareness on GAD among IP &amp; Muslim leaders</t>
  </si>
  <si>
    <t>Establish and maintain updated sex-disaggregated data on differently abled persons</t>
  </si>
  <si>
    <t>Uphold active particiaption of PWDs in socio-economic development of the province</t>
  </si>
  <si>
    <t>Provide avenue to female &amp; male children &amp; youth for the development of their talents in music</t>
  </si>
  <si>
    <t>Establish gender-responsive database in Tourism Sector</t>
  </si>
  <si>
    <t>Establish sex-disaggregated database on participation of men, women, boys and girls in the province's competitive &amp; non-competitive sports events;                                        Profiling of male &amp; female sports enthusiasts per municipality)</t>
  </si>
  <si>
    <t>a) Conduct of symposium related to basic human and women's rights; and</t>
  </si>
  <si>
    <t>b) Conduct of various contest events designed only for women to build up friendship, camaraderie, and cooperation among  themselves</t>
  </si>
  <si>
    <t>Gender Issue/ GAD Mandate</t>
  </si>
  <si>
    <t>Cause of the Gender Issue</t>
  </si>
  <si>
    <t>Relevant LGU PPA</t>
  </si>
  <si>
    <t>PHO-PNC</t>
  </si>
  <si>
    <t xml:space="preserve">  </t>
  </si>
  <si>
    <t xml:space="preserve">Facilitate monitoring on the effective utilization of the GAD fund   </t>
  </si>
  <si>
    <t>Non-functional of the created technical working group</t>
  </si>
  <si>
    <t>b) Conduct technical researches for the preparation/ formulation of the Health code, etc.</t>
  </si>
  <si>
    <t>National and local health related policies gathered; LGU-Municipalities' Health Code gathered</t>
  </si>
  <si>
    <t>Inadequate knowledge among health program coordinators on how to integrate gender concerns in the different health programs and projects</t>
  </si>
  <si>
    <t>Enhance knowledge on GAD among provincial health personnel/ coordinators for improved integration of gender concerns in health programs and projects</t>
  </si>
  <si>
    <t>Facilitate the conduct of progressive Health Planning activities integrating gender concerns:</t>
  </si>
  <si>
    <t xml:space="preserve">c) Gather/update sex-disaggregated data on health  </t>
  </si>
  <si>
    <t xml:space="preserve">Health  personnel are not adequately oriented on GAD concepts </t>
  </si>
  <si>
    <t>Facilitate conduct of Barangay Family Development (BFD) sessions/seminars</t>
  </si>
  <si>
    <t>Conduct of extensive counseling on positive health effects of Family Planning</t>
  </si>
  <si>
    <t>Minimize/ Prevent teenage pregnancy</t>
  </si>
  <si>
    <t>Conduct extensive advocacy on Adolescent and Sexuality Reproductive Health (conduct of sysmposia, fora &amp; distribution of IEC materials)</t>
  </si>
  <si>
    <t xml:space="preserve">Conduct roll out training of trainers among student leaders &amp; youth enhancing their counselling skills </t>
  </si>
  <si>
    <t>Drop out from schools/Lack of opportunities among teenagers, students or youth to continue  their studies in high school or in college</t>
  </si>
  <si>
    <t>Provide better access to education of the poor and disadvantaged students and OSY</t>
  </si>
  <si>
    <t>Inadeuate financial support among teenagers and youth to continue their studies</t>
  </si>
  <si>
    <t>Provide avenue to poor students to earn income during summer</t>
  </si>
  <si>
    <t xml:space="preserve">Limited access of pregnant women to health services/ facilities due to geographic location </t>
  </si>
  <si>
    <t>Child delivery is done by hilot or outside health facility</t>
  </si>
  <si>
    <t>Promote facility-based child delivery</t>
  </si>
  <si>
    <t xml:space="preserve">Inadequacy of health service providers at the Geographically Isolated and Disadvantaged Areas (GIDAs) (note: GIDAs are areas where inhabited mostly by IPs) </t>
  </si>
  <si>
    <t>Increease number of health service providers at GIDAs</t>
  </si>
  <si>
    <t>Reduce infant and child mortality rate</t>
  </si>
  <si>
    <t>Limited health services availed of by the pregnant women, children, elderly and adults of the far-flung areas/barangays</t>
  </si>
  <si>
    <t>Poor access to health services and facilities</t>
  </si>
  <si>
    <t xml:space="preserve">Unsafe sex practice; Multiple sex partners; presence of mining areas where usually the commercial sex workers are coming in </t>
  </si>
  <si>
    <t>Reduce incidence of VAWC cases in the province</t>
  </si>
  <si>
    <t>Strengthen implementation of MR GAD program-Conduct of trainers' training on Men's Responsibility  on Gender and Development (MR GAD)</t>
  </si>
  <si>
    <t>Facilitate provision of capacity development programs for VAWC management service providers</t>
  </si>
  <si>
    <t xml:space="preserve">Limited conduct of IEC on GAD, VAWC laws and other GAD related laws </t>
  </si>
  <si>
    <t>Conduct of barangay assemblies and such other activities for the maintenance of community peace, and order and safety of women and children</t>
  </si>
  <si>
    <t>Conduct of Gender Sensitivity Training, and other GAD related training for peace and development</t>
  </si>
  <si>
    <t>Limited knowledge and awareness on GAD related laws &amp; integration of gender concerns among Katarungang Pambarangay members in performing their roles and responsibilities</t>
  </si>
  <si>
    <t>Enhance capacities of women on agriculture and fishery productivity</t>
  </si>
  <si>
    <t>A number of women in the province are not aware of their basic human rights</t>
  </si>
  <si>
    <t>Non-compliance of some establishments and service facilities on laws related to elderly welfare</t>
  </si>
  <si>
    <t>Elderly Welfare Program</t>
  </si>
  <si>
    <t>Some establishments and service facilities are not oriented on the existing laws relative to elderly welfare</t>
  </si>
  <si>
    <t>Disseminate appropriate information on laws relative to welfare of our elderly</t>
  </si>
  <si>
    <t>Conduct information dissemination on the existing laws relative to elderly welfare</t>
  </si>
  <si>
    <t>ALICIA M. GRACIADAS</t>
  </si>
  <si>
    <t>VIRGILIA S. ALLONES</t>
  </si>
  <si>
    <t xml:space="preserve">Provide agricultural technology appropriate to both men and women farmers as well as men and women youth farmers </t>
  </si>
  <si>
    <t>Provincial Rice Support Program</t>
  </si>
  <si>
    <t xml:space="preserve">Facilitate the conduct of trainings and workshops to rice farmers </t>
  </si>
  <si>
    <t>Sexual curiosity among teenagers; Lack of awareness on negative health implications of pregnancies at the early age; media influenced</t>
  </si>
  <si>
    <t>Child Welfare Program</t>
  </si>
  <si>
    <t>Maintain/ strengthen functionality of the province' GAD Focal Point System</t>
  </si>
  <si>
    <t>Facilitate conduct of customized GST with Gender Analysis and HGDG training/seminars for program coordinators</t>
  </si>
  <si>
    <t>Facilitate conduct of workshop to facilitate integration of gender concerns in the formulation of annual GAD Plan and Budget</t>
  </si>
  <si>
    <t>Facilitate conduct of gender analysis or identification of gender issues through focus group or sector group discussions (FGDs), fora and consultation meetings with stakeholders, farmers, fisher folks, women and other marginalized groups</t>
  </si>
  <si>
    <t>Facilitate formulation of 2018 GAD Plan and Budget;</t>
  </si>
  <si>
    <t>Facilitate updating/ maintenance of GAD Database of the province;</t>
  </si>
  <si>
    <t>CY 2016 GAD Accomplishment Report prepared &amp; submitted to DILG &amp; COA</t>
  </si>
  <si>
    <t>Facilitate preparation of the 2016 GAD Accomplishment Report</t>
  </si>
  <si>
    <t>Improve integration of gender concerns in the province' development policies, plans, programs and budgets</t>
  </si>
  <si>
    <t>Sometimes GFPS members are not focused on their functions as required</t>
  </si>
  <si>
    <t xml:space="preserve">Need to maintain functionality of the Compostela Valley Provincial Government - GAD Focal Point System (GFPS) </t>
  </si>
  <si>
    <t>Enhance under-standing on GAD among members of the GFPS</t>
  </si>
  <si>
    <t xml:space="preserve">Less exposure to training on GAD or Gender Sensitivity Training (GST)
GST activities were not regularly conducted due to time constraint and non-availability of GAD resource speakers   
</t>
  </si>
  <si>
    <t>Conduct Training Need Assessment (TNA) among provincial employees</t>
  </si>
  <si>
    <t>Conduct of appropriate training/seminars enhancing and developing  the capabilities of both male and female employees integrating  gender and development sensitivity, moral values and good attitude;</t>
  </si>
  <si>
    <t>Conflict of schedules among members of the top level management</t>
  </si>
  <si>
    <t>Low level of awareness on GAD among provincial employees; Only few or less than 50% of the total provincial employees have attended basic orientation on GAD or Gender Sensitivity Training</t>
  </si>
  <si>
    <t xml:space="preserve">Motivate employees to attain higher level performance </t>
  </si>
  <si>
    <t>Provide recognition to employees or program coordinators that showed exemplary performance; Conduct search for best employee/s</t>
  </si>
  <si>
    <t>a) Prepare E.O reconstituting the Technical Working Group for the formulation of health code</t>
  </si>
  <si>
    <t>c) Facilitate attendance of TWG members to training/workshops relative to the preparation of the Health code</t>
  </si>
  <si>
    <t xml:space="preserve">Facilitate attendance of health program coordinators to training on Gender Analysis and Harmonized GAD Guidelines (GAD in health sector) </t>
  </si>
  <si>
    <t>PHO/PHRMDO</t>
  </si>
  <si>
    <t>Lack of protocol in handling women and men survivors</t>
  </si>
  <si>
    <t>Provide Training on GAD for Health Emergency Management Staff</t>
  </si>
  <si>
    <t>Inadequate knowledge and skills among concerned personnel on integration of gender perspective in the local development plans</t>
  </si>
  <si>
    <t>Acquire adequate knowledge on how to integrate gender concerns in the local development plans and/or in sectoral plans</t>
  </si>
  <si>
    <t>Facilitate attendance  of the PDC members and other concerned key personnel (elective &amp; appointive) to GAD related training, and workshops on development planning &amp; policy making</t>
  </si>
  <si>
    <t>Facilitate conduct of sectoral meetings, consultations, fora and conferences  with stakeholders on identified gender issues, needs and other development concerns</t>
  </si>
  <si>
    <t xml:space="preserve">Strengthen advocacy on active male involvement in reproductive responsibilities through the conduct of roll out orientation on male involvement in Sexuality &amp; Reproductive Health  </t>
  </si>
  <si>
    <t>Implement MR GAD program: a) facilitate conduct of training relative to MR GAD program; and b) establish pool of trainers on MR GAD</t>
  </si>
  <si>
    <t>Facilitate conduct of family, moral and spiritual enrichment talks/discussions to provincial employees</t>
  </si>
  <si>
    <t>Conduct of Provincial Day Care children's festival</t>
  </si>
  <si>
    <t>PSWDO &amp; IDS</t>
  </si>
  <si>
    <t>PHRMDO (with DILG)</t>
  </si>
  <si>
    <t xml:space="preserve">Absence of GAD orientation modules with gender sensitivity as a core competency for new employees </t>
  </si>
  <si>
    <t>Establish GAD orientation modules for newly hired employees</t>
  </si>
  <si>
    <t>Significance of the system was not yet realized</t>
  </si>
  <si>
    <t>Establish an Award System recognizing external partners on their notable contribution on GAD program</t>
  </si>
  <si>
    <t>Absence of system recognizing external partners on their notable contribution on GAD program or GAD mainstreaming effort of the province</t>
  </si>
  <si>
    <t>Conduct research or study on the appropriate mechanisms towards establishing the Award System (recognizing exemplary contributions of the municipalities, NGAs, NGOs or individuals on GAD mainstreaming efforts of the province)</t>
  </si>
  <si>
    <t>Award System established</t>
  </si>
  <si>
    <t>Formulate 5-minute AVP on GAD, by module (to be played during convo)</t>
  </si>
  <si>
    <t>AVP on GAD prepared</t>
  </si>
  <si>
    <t>PHRMDO with IDS</t>
  </si>
  <si>
    <t>Facilitate conduct of brief GST during convocation (invite credible speaker)</t>
  </si>
  <si>
    <t>Facilitate conduct of GST for provincial employees (in-house GST)</t>
  </si>
  <si>
    <t>(120,000 meals &amp; snacks), training expense-10,000- HRMDO, speaker's honorarium-16,800 (6 speakers in 1 seminar ),reg. fee</t>
  </si>
  <si>
    <t xml:space="preserve">for discussion with Sir Gene Maning;conduct of seminar will be in cordination with PEUCV </t>
  </si>
  <si>
    <t>Sustain productivity and effectiveness of both male and female employees; Strengthen promotion based on merit and competencies; Provide equal opportunity for career development</t>
  </si>
  <si>
    <t>Formulate GAD modules for use in the conduct of orientation for newly hired employees (3-day writeshop)</t>
  </si>
  <si>
    <t>Formulate/ prepare the Provincial Health Code</t>
  </si>
  <si>
    <t>Formulate enhanced PDPFP integrating GAD, DRR/CCA, conflict sensitivity, etc.</t>
  </si>
  <si>
    <t>Enhanced PDPFP prepared</t>
  </si>
  <si>
    <t xml:space="preserve">Reproductive responsibilities at home were not usually shared by men such as:
a) Household chores during pregnancy period; b) Caring of 3-4 yrs. old children &amp; other reproductive role
 </t>
  </si>
  <si>
    <t>Revisit, modify &amp; enhance the PMC modules (to suit local situation)</t>
  </si>
  <si>
    <t>Provincial Spiritual Development &amp; Values Restoration Program</t>
  </si>
  <si>
    <t>PSWDO with PopCom</t>
  </si>
  <si>
    <t>Facilitate conduct of advocacy on importance of shared household responsibities (through local radio program/radio guesting)</t>
  </si>
  <si>
    <t xml:space="preserve">Lack of awareness on  the availability of FP methods for men/Inadequate knowledge on the positive effects family planning  </t>
  </si>
  <si>
    <t>Limited   Involvement  of Men in family planning (CPR:75%)</t>
  </si>
  <si>
    <t>Reduce maternal mortality rate in the province</t>
  </si>
  <si>
    <t>b) Information drive (radio plugging/guesting, etc. in coordination with IDS)</t>
  </si>
  <si>
    <t>Provide scholarship on midwifery program (through CVSP) for qualified IP and non-IP youth/students from GIDAs (to serve in the area after graduation)</t>
  </si>
  <si>
    <t>PGO (CVSP Program)</t>
  </si>
  <si>
    <t>Poor access to child health services among infants and young children in the geographically isolated barangays of the 11 municipalities</t>
  </si>
  <si>
    <t xml:space="preserve">Incidence of malnutrition among under-five and school-aged children </t>
  </si>
  <si>
    <t xml:space="preserve">Reduce malnutrition incidence among chlidren of the province from 4.6% in 2015 to 3% in 2017 </t>
  </si>
  <si>
    <t>PEO</t>
  </si>
  <si>
    <t>Incidence of STD/HIV in the province (2 HIV cases at Maco in 2015)</t>
  </si>
  <si>
    <t>Increase level of understanding on GAD, VAWC laws and other GAD related laws among women in the community</t>
  </si>
  <si>
    <t>PSWDO/PHO in coordination with DSWD</t>
  </si>
  <si>
    <t>PGO-Admin</t>
  </si>
  <si>
    <t>PGO/PHRMDO</t>
  </si>
  <si>
    <t>12,000,000 - 14,000,000 per km for road concreting</t>
  </si>
  <si>
    <t>Facilitate/assist in the establishment/activation of Barangay VAWC desks</t>
  </si>
  <si>
    <t xml:space="preserve">Lack knowledge/ information on GAD, VAWC laws and other GAD related laws among community women </t>
  </si>
  <si>
    <t>Prototype evac center</t>
  </si>
  <si>
    <t>refer to data from BHWs (Target Client List)</t>
  </si>
  <si>
    <t xml:space="preserve">Enhance knowledge &amp; skills of the GAD Monitoring  Team </t>
  </si>
  <si>
    <t>To be finalized by Rey Castardo &amp; Engineer Tolentino</t>
  </si>
  <si>
    <t>Facilitate  the conduct of various  technical/ livelihood skills training programs appropriate for both women and men</t>
  </si>
  <si>
    <t>b) Lobby for funding of the Bahay Pag-asa physical improvement</t>
  </si>
  <si>
    <t>a) Prepare project proposal for physical improvement of the Bahay Pag-asa (room expansion &amp; perimeter fencing)</t>
  </si>
  <si>
    <t>c) Facilitate the designing and construction of the improvement project</t>
  </si>
  <si>
    <t>Physical condition of the facility improved; No. of CICL served increased</t>
  </si>
  <si>
    <t>Provide livelihood skills training on agri-fishery processing projects for women (smoked fish, dried fish, canning, deboning, etc.)</t>
  </si>
  <si>
    <t>Livestock &amp; Poultry Production Program</t>
  </si>
  <si>
    <t>Provide livelihood skills training on livestock &amp; poultry production, and on meat processing</t>
  </si>
  <si>
    <t>Corn &amp; Cassava Production Support Program</t>
  </si>
  <si>
    <t xml:space="preserve">Strengthen provision of training on disaster preparedness and management among women and older children in the communities </t>
  </si>
  <si>
    <t>Facilitate activities capacitating women on disaster management</t>
  </si>
  <si>
    <t>Facilitate Barangay Watershed Management Planning-Workshop involving women in the community</t>
  </si>
  <si>
    <t>Facilitate active particiaption  of women and the community in the conduct of tree planting (re-planting activities) through provision of planting materials</t>
  </si>
  <si>
    <t>PENRO-LGU</t>
  </si>
  <si>
    <t>Polygamy among IP &amp; Muslim men (long standing issue came out during FGD with IP &amp; Muslim women)</t>
  </si>
  <si>
    <t>Conduct customized GST  to IP leaders</t>
  </si>
  <si>
    <t>Conduct customized GST  to Muslim leaders</t>
  </si>
  <si>
    <t>Conduct of GST among IP youth leaders</t>
  </si>
  <si>
    <t xml:space="preserve">Mental and emotional burden of mothers/ fathers of the poor families to sustain hospitalization/ medication of sick family members; Need for burial assistance &amp; assistance for fire victims &amp; all victims of difficult circumstances </t>
  </si>
  <si>
    <t>Inability of the poor families to sustain financial needs for hospitalization or for undergoing medical procedures of the sick family members; difficulty to provide immediate needs when became victim of any difficult circumstance</t>
  </si>
  <si>
    <t xml:space="preserve">Absence of comprehensive sex-disaggregated data on differently abled women, men and children of the 11 municipalities </t>
  </si>
  <si>
    <t>Less participation of differently abled persons in the mainstream of socio-economic development of the province</t>
  </si>
  <si>
    <t>Limited availment of the services &amp; privileges per RA 7277 Magna Carta for PWDs</t>
  </si>
  <si>
    <t xml:space="preserve">Most establishments &amp; other service-facilities are not aware of the PWDs' rights and priveleges per PWD law </t>
  </si>
  <si>
    <t>Enhance services provided to PWDs</t>
  </si>
  <si>
    <t>Absence of updated sex-disaggregated data on employment generated through the tourism sector</t>
  </si>
  <si>
    <t>Conduct Women's Day Celebration (in line with the International Women's Day in March 8)</t>
  </si>
  <si>
    <t>IEC activities conducted at 11 municipalities within the planning period</t>
  </si>
  <si>
    <t>Facilitate issuance of E.O creating the task force to monitor the implementation of the elderly welfare's law</t>
  </si>
  <si>
    <t xml:space="preserve">Need to sustain social protection of indigent families </t>
  </si>
  <si>
    <t>Inability to sustain PHIC premiums</t>
  </si>
  <si>
    <t>Sustain access of the indigent families to social protection</t>
  </si>
  <si>
    <t xml:space="preserve">Facilitate sustainable  enrollment of indigent families to PHIC </t>
  </si>
  <si>
    <t>Provide handicraft projects to women farmers</t>
  </si>
  <si>
    <t>Conduct hands-on training on High Value Commercial Crop production and value-adding skills (cacao processing, product packaging and labeling etc.)</t>
  </si>
  <si>
    <t>Reduce vulnerability of women and children on the impact of climate change such as the occurrence of disasters &amp; other environmental related hazards</t>
  </si>
  <si>
    <t>Maintain  existing forest/watershed areas</t>
  </si>
  <si>
    <t>Provide medical assistance/ financial assistance to poor families or indigent women, men and children for their hospitalization and medication, &amp; to victims of any difficult circumstances</t>
  </si>
  <si>
    <t xml:space="preserve">Increase level of awareness on GAD among provincial employees; Increase percentage of provincial employees who had attended basic orientation on GAD or GST </t>
  </si>
  <si>
    <t>PHRMDO with GFPS</t>
  </si>
  <si>
    <t>P</t>
  </si>
  <si>
    <t xml:space="preserve">Majority of the women are engaged in low-income generating activities or informal works; Lack of livelihood training for increased livelihood opportunities for women
</t>
  </si>
  <si>
    <t>Facilitate provision of Package of Technology (POT) seminars/training on corn production</t>
  </si>
  <si>
    <t>Conduct IEC activities for the protection of the watershed areas (with reproduction of IEC materials)</t>
  </si>
  <si>
    <t xml:space="preserve">Conduct trainings/seminars on waste recycling/processing </t>
  </si>
  <si>
    <t>Conduct awareness campaign/IEC activities and reproduce IEC materials</t>
  </si>
  <si>
    <t>Improve rural road access for improved mobility of social services in the rural areas</t>
  </si>
  <si>
    <t>Establishment of Teen Center (teen friendly center)</t>
  </si>
  <si>
    <t>PLGU/MLGU/ IP- MNCHN (counterparting)</t>
  </si>
  <si>
    <t>Facilitate dispersal of fingerlings</t>
  </si>
  <si>
    <t>Facilitate distribution of farm inputs</t>
  </si>
  <si>
    <t>PDRRMO</t>
  </si>
  <si>
    <t>Some provincial government employees have shown low-level performance</t>
  </si>
  <si>
    <t>There are employees who have experienced career plateau; some have confusion on their job responsibilities, and some are low productive</t>
  </si>
  <si>
    <t xml:space="preserve">Update/maintain gender-responsive database (Facilitate issuance of policy for the  institutionali-zation of sex-disaggregated data gathering) </t>
  </si>
  <si>
    <t>Provide FP commodities to couples</t>
  </si>
  <si>
    <t>Facilitate issuance of provincial ordinance/ policy on strict implementation of Maternal Health Program (facility based child deliveries)</t>
  </si>
  <si>
    <t>Increasing infant and child mortality rate                                      (IMR trend: 2013 - 5.1; 2014 - 8.16; 2015 - 16.56)</t>
  </si>
  <si>
    <t>Conduct advocacy campaign to 11 municipalities through their Local Health Boards for a local support ordinance for the prevention and control of STD/HIV</t>
  </si>
  <si>
    <t>PGO-PDRRMO/ PEO/PGSO/ PSWDO</t>
  </si>
  <si>
    <t>PGO-PS (in coordination with PGO-CADS/ PSWDO/PPDO)</t>
  </si>
  <si>
    <t>Conduct survey or gathering of data on number of families (women and children) settled in identified barangays with lawless armed groups (LAGs)  (thru: Joint meetings with PSWDO, BHW, concerned brgy officials, &amp; AFP (PDOP) concerned personnel)</t>
  </si>
  <si>
    <t xml:space="preserve">Provide physical comfort/ convenience to the CICL </t>
  </si>
  <si>
    <t>Facilitate procurement &amp; dispersal of planting materials to woman farmers for crop production</t>
  </si>
  <si>
    <t>Facilitate production of good quality fingerlings for dispersal</t>
  </si>
  <si>
    <t xml:space="preserve">Vulnerability of women and children on the impact of climate change such as the occurrence of disasters &amp; other environmental related hazards/ problems (ie. water depletion, diseases &amp; damaged livelihood sources) </t>
  </si>
  <si>
    <t>Women/housewives are usually more affected when livelihood sources of the family are threatened by the climate change impact</t>
  </si>
  <si>
    <t>Facilitate rehabilitation of mangrove in the municipal waters</t>
  </si>
  <si>
    <t>Budget included in the same program earlier presented</t>
  </si>
  <si>
    <t xml:space="preserve">Vulnerability of IP families &amp; non-IP indigent families in the schistosomiasis endemic &amp; mining areas to illnesses brought about by poor health and sanitation practices  </t>
  </si>
  <si>
    <t>Absence of sanitary toilets; presence of transient people in the mining areas</t>
  </si>
  <si>
    <t>Contamination of domestic water</t>
  </si>
  <si>
    <t>Facilitate conduct of extensive IECs &amp; enforcement of existing mining policies &amp; other related environmental laws for healthy mining areas</t>
  </si>
  <si>
    <t xml:space="preserve">Lack of knowledege among members of GAD M &amp; E Team on the monitoring &amp; evaluation systems of tracking impact of the province's GAD efforts </t>
  </si>
  <si>
    <t>Weak monitoring and evaluation system on GAD programs, projects &amp; activities</t>
  </si>
  <si>
    <t xml:space="preserve">Strengthen the GAD M &amp; E System </t>
  </si>
  <si>
    <t>Facilitate the conduct of regular GAD M &amp; E meetings</t>
  </si>
  <si>
    <t xml:space="preserve">Need to provide assistance to the 11 municipalities related to their respective GAD mainstreaming activities </t>
  </si>
  <si>
    <t>Enhance under-standing on GAD among members of the municipal GFPSs and municipal GAD focal persons</t>
  </si>
  <si>
    <t>Provide assistance/facilitate attendance of the municipal GFPS members and GAD focal persons to appropriate training on GAD mainstreaming</t>
  </si>
  <si>
    <t>(c/o MLGUs fund)</t>
  </si>
  <si>
    <t>MLGUs have difficulties in integrating gender concerns in the municipal plans, programs and policies; GAD focal persons and members of the MLGUs' GFPSs have inadequate understanding on GAD</t>
  </si>
  <si>
    <t>Ensure attendance of all 16 department heads &amp; at least 50% of the total SP members to GST</t>
  </si>
  <si>
    <t xml:space="preserve">Facilitate conduct of GST (customized) designed for the top level management </t>
  </si>
  <si>
    <t xml:space="preserve">Facilitate conduct of motivational programs for employees </t>
  </si>
  <si>
    <t>Establish qualifying  criteria or standard for giving the award</t>
  </si>
  <si>
    <t>Presence of award qualifying criteria or selection standard</t>
  </si>
  <si>
    <t xml:space="preserve">Provincial health program coordinators  are not adequately oriented on GAD in health sector; Reshuffling of program coordinators; some program coordinators are newly hired </t>
  </si>
  <si>
    <t>a) Conduct Program/Project Implementation Review (PIR)</t>
  </si>
  <si>
    <t xml:space="preserve">Least integration of gender concerns, and disaster risk reduction and climate change adaptation in the  Provincial Development &amp; Physical Framework Plan and in other related plans and documents </t>
  </si>
  <si>
    <t>Difficulty to generate sex-disaggregated data necessary for gender analysis</t>
  </si>
  <si>
    <t>Presence of updated GAD Database at PPDO</t>
  </si>
  <si>
    <t>88,000</t>
  </si>
  <si>
    <t>Facilitate conduct of capability enhancement training/ seminars on health emergency management services integrating GAD sensitivity/gender concerns, such as follows:</t>
  </si>
  <si>
    <t>1 activity on refresher courses &amp; updates on PIDSR by 1st Qtr. 2017 (40 participants)</t>
  </si>
  <si>
    <t xml:space="preserve">1 activity on Basic Life Support Training by 2nd Qtr. 2017  (40 participants) </t>
  </si>
  <si>
    <t>1 activity on First Aid Training by 3rd Qtr. 2017  (40 participants)</t>
  </si>
  <si>
    <t>49,250</t>
  </si>
  <si>
    <t xml:space="preserve">Presence of modified and enhanced PMC modules </t>
  </si>
  <si>
    <t>Family Health Care Program (Family Planning Program)</t>
  </si>
  <si>
    <t>Incidence of teenage pregnancy (4 teenage pregnancy cases recorded in 2015)</t>
  </si>
  <si>
    <t>Facilitate reproduction &amp; distribution of IEC materials on adolescent and sexuality reproductive health</t>
  </si>
  <si>
    <t>Family Health Care Program (Maternal Health Program)</t>
  </si>
  <si>
    <t>Maternal Mortality  Rate (MMR: 83/100,000) of the province is still above                        DOH baseline target of (52/100,000 as MDG 2015 target)</t>
  </si>
  <si>
    <t xml:space="preserve">Presence of  provincial ordinance/policy, re: Facility-based child deliveries </t>
  </si>
  <si>
    <t xml:space="preserve">Compostela Valley Scholarship Program (Midwifery Course Program for interested IPs or Non-IPs who are residents at GIDAs) </t>
  </si>
  <si>
    <t>Intensify coverage of child immunization program:</t>
  </si>
  <si>
    <t>Family Health Care Program - A (Child Health Program)</t>
  </si>
  <si>
    <t>Family Health Care Program (Nutrition Rehabilitation Program)</t>
  </si>
  <si>
    <t>Facilitate provision of basic health services to pregnant women, children, elderly and adults of the far-flung areas/ barangays</t>
  </si>
  <si>
    <t>Facilitate construction of Day Care Center</t>
  </si>
  <si>
    <t>PEO with MLGU &amp; BLGU concerned</t>
  </si>
  <si>
    <t>Maintenance of Provincial Roads &amp; Bridges (GIDA Barangays)</t>
  </si>
  <si>
    <t>Facilitate maintenance/ rehab of barangay or rural roads (specially at the far flung areas)</t>
  </si>
  <si>
    <t>Incidence of VAWC cases in the province (3 VAWC cases recorded in 2015 - a province-wide consolidated report)</t>
  </si>
  <si>
    <t>PSWDO with DILG</t>
  </si>
  <si>
    <t>Presence of WCPU at the Compostela Valley Provincial Hospital (CVPH) - Montevista</t>
  </si>
  <si>
    <t xml:space="preserve">Facilitate establishment of Women &amp; Children Protection Unit (WCPU): </t>
  </si>
  <si>
    <t>a) Facilitate attendance to training of the WCPU personnel</t>
  </si>
  <si>
    <t>PSWDO, PGO &amp; PEEMO</t>
  </si>
  <si>
    <t>Facilitate functionality  of the Provincial Inter-Agency Council on Anti-Trafficking</t>
  </si>
  <si>
    <t>Facilitate provision of financial assistance to VAWC victim-survivors of not more than P10,000</t>
  </si>
  <si>
    <t>Facilitate organization of MOVE (Men Opposed Violence Everywhere) in the provincial government</t>
  </si>
  <si>
    <t>Facilitate reproduction and distribution of IEC materials on the rights of a child</t>
  </si>
  <si>
    <t xml:space="preserve">Facilitate conduct of capability building for members of the Barangay Council for the Protection of Children &amp; other stakeholders </t>
  </si>
  <si>
    <t xml:space="preserve">Design &amp; construct  gender responsive &amp; multi-purpose evac center/facility </t>
  </si>
  <si>
    <t>PGO-PDRRMO</t>
  </si>
  <si>
    <t>Provision of gender responsive relief goods and supplies</t>
  </si>
  <si>
    <t>PGO-PDRRMO, PSWDO, MLGUs</t>
  </si>
  <si>
    <t xml:space="preserve">Enhance knowledge, skills and attitude of the community as regards to disaster preparedness &amp; risk reduction </t>
  </si>
  <si>
    <t>Vulnerability of women and children during occurrence of disasters (unpredictible gender related issues in times of disasters): a) Incidence of rape (among Internally Displaced Person (IDP) women in the evacuation centers); &amp; b) Sexual abuse, trafficking, &amp; prostitution</t>
  </si>
  <si>
    <t>Lessen the burden of disaster victims as regards to personal needs and necessities</t>
  </si>
  <si>
    <t>Presence of unemployed men &amp; women in the province/Presence of out of school youth with no livelihood activities</t>
  </si>
  <si>
    <t>Develop skills and knowledge among unemployed adult men &amp; women and out of school youth for micro entrepreneurial activities</t>
  </si>
  <si>
    <t>Limited employment opportunities; Lack of apportunities to hone/develop their skills &amp; capacities for skilled works</t>
  </si>
  <si>
    <t>Vulnerability of women and children in the identified armed conflict areas/barangays of the province to armed conflict/violence &amp; to othergender related violence occurred in the armed conflict areas</t>
  </si>
  <si>
    <t xml:space="preserve">Presence of rebel groups </t>
  </si>
  <si>
    <t>Improve road access and other infra-related facilities in the remote/far-flung barangays for easy mobilization of various community peace and development activities</t>
  </si>
  <si>
    <t>Facilitate provision of basic needs like food and clothing of the CICL under the Bahay Pag-asa</t>
  </si>
  <si>
    <t>Facilitate improvement or physical expansion of the Bahay Pag-asa (to accommodate increasing number of CICL):</t>
  </si>
  <si>
    <t>PSWDO/PGO /PEO                                                               (Fund Source from PGO)</t>
  </si>
  <si>
    <t>Provide means for women to start income in fishery development</t>
  </si>
  <si>
    <t>Majority of the women are engaged in low-income generating activities or informal works; Lack of livelihood training for increased livelihood opportunities</t>
  </si>
  <si>
    <t>Lack of agricultural development skills training designed for women farmers</t>
  </si>
  <si>
    <t>Agricultural development skills trainings are usually designed for men farmers</t>
  </si>
  <si>
    <t>Make linkages with DTI, DOST &amp; DOLE for livelihood projects for woman farmers</t>
  </si>
  <si>
    <t>Low skills among woman farmers for product enhancement, promotion and marketing;                        Lack of livelihood training for increased livelihood opportunities for women</t>
  </si>
  <si>
    <t>Provide avenue for alternative source of income among women farmers</t>
  </si>
  <si>
    <t>Low production and income among women farmers</t>
  </si>
  <si>
    <t xml:space="preserve">Facilitate employment of poor women &amp; men for maintenance of production area (pakyaw system) </t>
  </si>
  <si>
    <t>(IEC included during conduct of training/ seminar)</t>
  </si>
  <si>
    <t xml:space="preserve">Budget is included in the same IEC activities of the same program presented earlier </t>
  </si>
  <si>
    <t xml:space="preserve">Youth Welfare/ Development Program </t>
  </si>
  <si>
    <t>1 livelihood training for identified PWD beneficiaries from 11 municipalities of the province conducted by 4th Qtr. 2017</t>
  </si>
  <si>
    <t>50 PWDs province-wide (as identified by PWD coordinator per municipality) provided assistive devices by 2nd Qtr. 2017</t>
  </si>
  <si>
    <t>Conduct extensive information dissemination activities on the existing laws relative to PWDs' welfare (during NDPR Week Celebration)</t>
  </si>
  <si>
    <t>4 batches of tranings (per Qtr. Of 2017) for grade 4-6 elementary pupils, high school students, and 10 to 15 years old out of school youth</t>
  </si>
  <si>
    <t>PGO, PHRMDO</t>
  </si>
  <si>
    <t>Provide psychosocial activities to elderly persons to boost moral</t>
  </si>
  <si>
    <t>Conduct psychosocial activities/capability building activities</t>
  </si>
  <si>
    <t>ANNUAL GENDER AND DEVELOPMENT (GAD) ACCOMPLISHMENT REPORT</t>
  </si>
  <si>
    <t>Fiscal Year 2017</t>
  </si>
  <si>
    <t xml:space="preserve"> Performance Indicator and Target </t>
  </si>
  <si>
    <t>Actual Results</t>
  </si>
  <si>
    <t>Approved GAD Budget</t>
  </si>
  <si>
    <t>Actual GAD Cost or Expenditure</t>
  </si>
  <si>
    <r>
      <t xml:space="preserve">Multiple burden among women in the 11 municipalities of the province </t>
    </r>
    <r>
      <rPr>
        <i/>
        <sz val="11"/>
        <rFont val="Calibri"/>
        <family val="2"/>
        <scheme val="minor"/>
      </rPr>
      <t>(a national issue among women in the country)</t>
    </r>
  </si>
  <si>
    <r>
      <t xml:space="preserve">Continue implementation of </t>
    </r>
    <r>
      <rPr>
        <b/>
        <sz val="11"/>
        <rFont val="Calibri"/>
        <family val="2"/>
        <scheme val="minor"/>
      </rPr>
      <t xml:space="preserve">"Sulong Dunong" Program </t>
    </r>
  </si>
  <si>
    <r>
      <t xml:space="preserve">Continue implementation of </t>
    </r>
    <r>
      <rPr>
        <b/>
        <u/>
        <sz val="11"/>
        <rFont val="Calibri"/>
        <family val="2"/>
        <scheme val="minor"/>
      </rPr>
      <t>Compostela Valley Scholarship Program (CVSP)</t>
    </r>
    <r>
      <rPr>
        <sz val="11"/>
        <rFont val="Calibri"/>
        <family val="2"/>
        <scheme val="minor"/>
      </rPr>
      <t xml:space="preserve"> for poor but deserving IP &amp; non-IP tertiary level students</t>
    </r>
  </si>
  <si>
    <t xml:space="preserve">Provide employment for poor female &amp; male students during summer  </t>
  </si>
  <si>
    <r>
      <t xml:space="preserve">Continue implementation of the </t>
    </r>
    <r>
      <rPr>
        <b/>
        <sz val="11"/>
        <rFont val="Calibri"/>
        <family val="2"/>
        <scheme val="minor"/>
      </rPr>
      <t>Adopt-a-Child Program</t>
    </r>
    <r>
      <rPr>
        <sz val="11"/>
        <rFont val="Calibri"/>
        <family val="2"/>
        <scheme val="minor"/>
      </rPr>
      <t xml:space="preserve"> for severely malnourished children </t>
    </r>
  </si>
  <si>
    <r>
      <t xml:space="preserve">Capability Building for Barangay Functionaries </t>
    </r>
    <r>
      <rPr>
        <b/>
        <i/>
        <sz val="11"/>
        <rFont val="Calibri"/>
        <family val="2"/>
        <scheme val="minor"/>
      </rPr>
      <t>(Implementation of Barangay Justice System Integrating GAD related laws)</t>
    </r>
  </si>
  <si>
    <r>
      <t xml:space="preserve">Provide training/sessions strengthening the capabilities of the Katarungang Pambarangay Integrating Gender Concerns (Barangay Justice System) '- </t>
    </r>
    <r>
      <rPr>
        <i/>
        <sz val="11"/>
        <rFont val="Calibri"/>
        <family val="2"/>
        <scheme val="minor"/>
      </rPr>
      <t>Provide forum (refresher &amp; updating courses) in a classroom type discussing all subject matters, e.g: VAWC laws, GAD perspectives, human resource dev’t., &amp; others)</t>
    </r>
  </si>
  <si>
    <r>
      <t>Increasing number of Children in Conflict with Law (CICL), children at risk, abused, neglected &amp; exploited in the province</t>
    </r>
    <r>
      <rPr>
        <sz val="11"/>
        <color rgb="FFFF0000"/>
        <rFont val="Calibri"/>
        <family val="2"/>
        <scheme val="minor"/>
      </rPr>
      <t xml:space="preserve"> </t>
    </r>
    <r>
      <rPr>
        <sz val="11"/>
        <rFont val="Calibri"/>
        <family val="2"/>
        <scheme val="minor"/>
      </rPr>
      <t>(from 3 in 2014 to 16 in 2016)</t>
    </r>
  </si>
  <si>
    <r>
      <t xml:space="preserve">Implement Individualized Rehabilitation Program, such as 1) </t>
    </r>
    <r>
      <rPr>
        <i/>
        <sz val="11"/>
        <rFont val="Calibri"/>
        <family val="2"/>
        <scheme val="minor"/>
      </rPr>
      <t>Provision of personal skills development program to childen (potential based); &amp; 2) Others</t>
    </r>
  </si>
  <si>
    <r>
      <t xml:space="preserve">Facilitate enactment of barangay ordinances for the protection of declared protected areas </t>
    </r>
    <r>
      <rPr>
        <i/>
        <sz val="11"/>
        <rFont val="Calibri"/>
        <family val="2"/>
        <scheme val="minor"/>
      </rPr>
      <t>(facilitate conduct of meetings, conferences &amp; consultations with the community and stakeholders for the purpose)</t>
    </r>
  </si>
  <si>
    <r>
      <rPr>
        <sz val="11"/>
        <rFont val="Calibri"/>
        <family val="2"/>
        <scheme val="minor"/>
      </rPr>
      <t>Promote active participation of women  in waste recycling/ processing</t>
    </r>
    <r>
      <rPr>
        <sz val="11"/>
        <rFont val="Arial Narrow"/>
        <family val="2"/>
      </rPr>
      <t xml:space="preserve"> </t>
    </r>
  </si>
  <si>
    <r>
      <t xml:space="preserve">Facilitate attendance of the GFPS members &amp; other concerned key officials &amp; employees to necessary training on Gender and Development (GAD) mainstreaming tools, such as : </t>
    </r>
    <r>
      <rPr>
        <b/>
        <sz val="11"/>
        <rFont val="Calibri"/>
        <family val="2"/>
        <scheme val="minor"/>
      </rPr>
      <t xml:space="preserve">a) </t>
    </r>
    <r>
      <rPr>
        <sz val="11"/>
        <rFont val="Calibri"/>
        <family val="2"/>
        <scheme val="minor"/>
      </rPr>
      <t xml:space="preserve">Gender Sensitivity Training (GST); </t>
    </r>
    <r>
      <rPr>
        <b/>
        <sz val="11"/>
        <rFont val="Calibri"/>
        <family val="2"/>
        <scheme val="minor"/>
      </rPr>
      <t>b)</t>
    </r>
    <r>
      <rPr>
        <sz val="11"/>
        <rFont val="Calibri"/>
        <family val="2"/>
        <scheme val="minor"/>
      </rPr>
      <t xml:space="preserve"> Gender Analysis with Harmonized GAD Guidelines; </t>
    </r>
    <r>
      <rPr>
        <b/>
        <sz val="11"/>
        <rFont val="Calibri"/>
        <family val="2"/>
        <scheme val="minor"/>
      </rPr>
      <t xml:space="preserve">c) </t>
    </r>
    <r>
      <rPr>
        <sz val="11"/>
        <rFont val="Calibri"/>
        <family val="2"/>
        <scheme val="minor"/>
      </rPr>
      <t>Organizational Gender Audit/Assessment;</t>
    </r>
    <r>
      <rPr>
        <b/>
        <sz val="11"/>
        <rFont val="Calibri"/>
        <family val="2"/>
        <scheme val="minor"/>
      </rPr>
      <t xml:space="preserve"> d)</t>
    </r>
    <r>
      <rPr>
        <sz val="11"/>
        <rFont val="Calibri"/>
        <family val="2"/>
        <scheme val="minor"/>
      </rPr>
      <t xml:space="preserve"> GAD Planning and Budgetig Training/ Workshop; </t>
    </r>
    <r>
      <rPr>
        <b/>
        <sz val="11"/>
        <rFont val="Calibri"/>
        <family val="2"/>
        <scheme val="minor"/>
      </rPr>
      <t xml:space="preserve">e)  </t>
    </r>
    <r>
      <rPr>
        <sz val="11"/>
        <rFont val="Calibri"/>
        <family val="2"/>
        <scheme val="minor"/>
      </rPr>
      <t>Other necessary GAD related training</t>
    </r>
  </si>
  <si>
    <r>
      <t xml:space="preserve">Not all members of the organization’s top level management have attended basic GAD Orientation or Gender Sensitivity Training </t>
    </r>
    <r>
      <rPr>
        <b/>
        <sz val="11"/>
        <color theme="1"/>
        <rFont val="Calibri"/>
        <family val="2"/>
        <scheme val="minor"/>
      </rPr>
      <t>(about 25% of the total department heads &amp; all members of the SP  have not attended GST)</t>
    </r>
  </si>
  <si>
    <r>
      <t xml:space="preserve">Facilitate establishment of provincial GAD Resource Speakers' Bureau (to provide in-house GST)                               </t>
    </r>
    <r>
      <rPr>
        <i/>
        <sz val="11"/>
        <color theme="1"/>
        <rFont val="Calibri"/>
        <family val="2"/>
        <scheme val="minor"/>
      </rPr>
      <t>a) Identify potential members of GAD Resource Speakers' Bureau; b) Facilitate attendance to series of Training of Trainers (ToT)</t>
    </r>
  </si>
  <si>
    <t>No. of roll out orientations conducted - 2 activities; No. of male participated in the roll out orientation on sexuality and reproductive health - 50 male barangay officials from different barangays of the 11 municipalities</t>
  </si>
  <si>
    <t>Variance or Remarks</t>
  </si>
  <si>
    <t>No. of training on MR GAD facilitated - 1 activity; No. of male individuals trained on MR GAD concepts - 50 male  barangay officials</t>
  </si>
  <si>
    <t xml:space="preserve">PMC module modified &amp; enhanced by end of 2017 - the material helps PMC couselors in providing improved services </t>
  </si>
  <si>
    <t>(P84,000.00) - was provided through augmentation)</t>
  </si>
  <si>
    <t>(P6,000.00) - was provided through augmentation)</t>
  </si>
  <si>
    <t>No. of BFD seminars conducted - 10 activities; No. of couples/families attended the training/ seminars - 20 couples per activity (schedules will be scattered throughout 2017)</t>
  </si>
  <si>
    <t>No. of training/ seminars facilitated- 1 activity; No. of female &amp; male day care workers participated in the training - 50 male and female day care workers</t>
  </si>
  <si>
    <t>1 Children's Festival conducted in October 2017; No. of female &amp; male children participated - 150 male and female children</t>
  </si>
  <si>
    <t>No. of Day Care Centers constructed/facilitated - 1 day care center for Sitio Cambodlot, San Miguel, Compostela</t>
  </si>
  <si>
    <t>No. of seminars conducted - 1 activity,  re: Lecture/discussion on responsible parenting ; No. of female &amp; male parents of day care children attended the seminar - 50 male and female parents</t>
  </si>
  <si>
    <t>No. of radio pluggings conducted/radio guestings - At least once a week airtime plugging/radio guesting</t>
  </si>
  <si>
    <t>No. of sessions conducted - 2 sessions; No. of couples attended the sessions/served - 10 couples</t>
  </si>
  <si>
    <t>Type of IEC materials distributed - flyers, film viewing or CD documentation; No. of fora conducted - 1 forum</t>
  </si>
  <si>
    <t>FP commodities provided; No. of women beneficiaries - 812 couples province-wide</t>
  </si>
  <si>
    <t xml:space="preserve">No. of fora/ symposia conducted/ facilitated - 1 symposium/forum  per municipality for at least 50 male and female high school students </t>
  </si>
  <si>
    <t>Presence of IEC materials for distribution -  Fyers or tarpaulin (secured from cooperating national offices/ agencies) to be distributed to 11 municipalities</t>
  </si>
  <si>
    <t xml:space="preserve">No. of training activities conducted - 1 trainers taining; No. of student leaders &amp; youth attended the training - 30 student leaders &amp; youth  from public &amp; private high schools </t>
  </si>
  <si>
    <t xml:space="preserve">Teen Center established - 1 Teen Center at RHU-Montevista </t>
  </si>
  <si>
    <t>No. of female and male high school indigent &amp; out-of-school youth - 1,000 High School indigent &amp; out-of-school youth benefited the program for School Year 2017-2018</t>
  </si>
  <si>
    <t>No. of female &amp; male students availed of SPES program during summer - 300 poor but deserving female &amp; male students from 11 municipalities  pursuing higher education for SY 2017-2018</t>
  </si>
  <si>
    <t xml:space="preserve">Presence of MDR report (Causes of maternal death &amp; recommendations for improved service delivery identified) - 2016 data on maternal deaths &amp; MDR report </t>
  </si>
  <si>
    <t>No. of bots of ferrous sulfate + folic acid procured and provided to RHUs - 2,500 bottles for 11 RHUs; No. of pregnant women beneficiaries - 2,500 pregnant woman beneficiaries</t>
  </si>
  <si>
    <t>No. of IEC activities conducted - 11 IEC activities at 1 per municipality as scheduled throughout 2017</t>
  </si>
  <si>
    <t xml:space="preserve">Type &amp; No. of copies of IEC materials reproduced &amp; distributed to mothers - 50 copies of Mother and Child Book, &amp; Emergency Birth Plan </t>
  </si>
  <si>
    <t>No. of radio pluggings conducted - Weekly radio plugging at 10-15 minutes on the importance of facility based delivery or 48 plugging activities</t>
  </si>
  <si>
    <t>No. of IP youth/ students beneficiaries - 5 IP youth/students  for SY 2017-2018</t>
  </si>
  <si>
    <t>No. of monitoring activities conducted - Bi-monthly monitoring activities or 6 monitoring activities; Presence of 6 Monitoring Reports</t>
  </si>
  <si>
    <t>Presence of Record of Type of immunization vaccines distributed (example: measles vaccines, etc.)</t>
  </si>
  <si>
    <t>No. of IEC activities conducted - 1 IEC activity during Health Fair (September 2017)</t>
  </si>
  <si>
    <t xml:space="preserve"> Adopt-a-Child Program implementation sustained with 25 male and female malnourished children beneficiaries</t>
  </si>
  <si>
    <t xml:space="preserve">No. of activities conducted - 2 activities   </t>
  </si>
  <si>
    <t>Type of IEC materials distributed/showed - flyers, film viewing or CD documentation</t>
  </si>
  <si>
    <t>No. of activities conducted - 2 sessions/ fora with mothers, BHWs &amp; school children by 1st Qtr., 2017</t>
  </si>
  <si>
    <t>No. of outreach activities conducted - 14 outreach activities ; No. of barangay beneficiaries - 14 barangays with 1 GIDA barangay</t>
  </si>
  <si>
    <t>No. of male children circumcised - 500 male children; No. of female &amp; male patients served - 100 female &amp; male patients served (minor cyst operation)</t>
  </si>
  <si>
    <t>No. of female &amp; male children &amp; adults served - 1,500 female &amp; male children &amp; 5,000 female &amp; male IP young &amp; middle adults &amp; elderly</t>
  </si>
  <si>
    <t>No. of kilometers maintained/ rehabilitated - At least 10 kms. of FMR maintained/rehabilitated at  Sitio Mag-agbay, Longganapan-Sitio Tawin-Tawin, San Antonio, Laak</t>
  </si>
  <si>
    <t xml:space="preserve">No. of IEC activities conducted/ attended by female and male adults - 2 IEC activities (lectures &amp; distribution of IEC materials) </t>
  </si>
  <si>
    <t>No. of municipalities that had been advocated for the local support ordinance - 11 municipalities; No. of municipalities with local support ordinances for STD/HIV - 11 municipalities</t>
  </si>
  <si>
    <t>Presence of list/record of vaccine supplies provided to social hygiene clinics (Drug supplies and reagents provided to 4 social hygiene clinics)</t>
  </si>
  <si>
    <t xml:space="preserve">No. of Trainers' Training (TOT) on MR GAD conducted - 1 ToT; No. of men trained on MR GAD - 10 men attended the ToT and served as GAD advocates </t>
  </si>
  <si>
    <t>No. of established/ activated Barangay VAWC desks facilitated/assisted - Target: At least 50 out 180 barangays with no established/non-functional  would have established/ functional VAWC desks by end of 2017</t>
  </si>
  <si>
    <t>No. of municiplities with organized VAWC support groups -                                 Target: 1 organized support group per municipality by end of 2017</t>
  </si>
  <si>
    <t>No. of WCPU personnel attended to appropriate training - 1 doctor &amp; 1 nurse (or appropriate personnel) trained to attend to or manage the WCPU</t>
  </si>
  <si>
    <t xml:space="preserve">No. of capability building programs for VAWC management service providers facilitated - 3 capacity development  programs/activities; No. of service providers capacitated - 288 male and female service providers </t>
  </si>
  <si>
    <t xml:space="preserve">No. of meetings facilitated/conducted - 4 meetings (1 meeting per quarter </t>
  </si>
  <si>
    <t xml:space="preserve">No. of VAWC survivors provided with financial assistance - 5 VAWC survivors  </t>
  </si>
  <si>
    <t>Presence of MOVE in the provincial government (Capitol Male Employees organized for MOVE )</t>
  </si>
  <si>
    <t>No. of capability building programs/ activities facilitated/ conducted - 4 capability building programs/ activities facilitated/ conducted at 1 activity per quarter; No. of male &amp; female attendees - 60 male &amp; female participants per activity</t>
  </si>
  <si>
    <t>No. of meeting facilitated/conducted - Bi-monthly meetings throughout 2017 conducted</t>
  </si>
  <si>
    <t>Presence of gender responsive &amp; multi-purpose evac center  (at least 25% completed by end of 2017)</t>
  </si>
  <si>
    <t>No. of training activities conducted for women leaders and youth - 15 training activities; No. of male &amp; female participants - 60 male and female participants per activity</t>
  </si>
  <si>
    <t>Presence of records of relief goods &amp; supplies provided; No. of beneficiaries - All male and female victims of disaster within the planned period</t>
  </si>
  <si>
    <t>Presence of data on number of families (women and children) settled in armed conflict areas gathered</t>
  </si>
  <si>
    <t>No. of barangay roads rehabilitated/ maintained (Farm to market road sections rehabilitated/maintained within 2017 - PAMANA areas)</t>
  </si>
  <si>
    <t xml:space="preserve">No. of men and women peacekeepers &amp; tanods per barangay provided with positive reinforcement benefits   - 1,500  barangay peacekeepers </t>
  </si>
  <si>
    <t>No. of GST activities &amp; other GAD related training conducted - 1 GST activity;                                   No. of female and male youth leaders participated in the GST - 45 male and female youth leaders</t>
  </si>
  <si>
    <t>No. of Capability Building Activities conducted - 1 Capability Building Activity;                                           No. of female and male youth sector leaders attended - 5 male and female youth leaders per municipality</t>
  </si>
  <si>
    <t>No. of indigent families enrolled to PHIC - 3,318 indigent families covered throughout 2017</t>
  </si>
  <si>
    <t>No. of CICL, children at risk, neglected, abused and exploited rehabilitated and reunited with their respective families or served - 16 female &amp; male children served</t>
  </si>
  <si>
    <t>No. of CICL served - 16 male and female children</t>
  </si>
  <si>
    <t>No. of livelihood projects facilitated - 5 livelihood projects (2 - mariculture projects; 3 DA-DIDP livelihood projects) throughout 2017</t>
  </si>
  <si>
    <t xml:space="preserve">No. of training activities conducted/ provided - 3 training activities women farmers </t>
  </si>
  <si>
    <t>No. of fingerlings produced - 400,000 fingerlings  (provincial hatchery) throughout 2017</t>
  </si>
  <si>
    <t>No. of trainings/ seminars conducted- 1 activity; No. of female &amp; male farmer beneficiaries - 40</t>
  </si>
  <si>
    <t>No. of training activities conducted /provided - 4 activities; No. of women farmers participated in the training - 20 women per activity</t>
  </si>
  <si>
    <t>No. of handicraft projects provided - 4 projects</t>
  </si>
  <si>
    <t>No. of activities conducted - 4 skills trainings conducted at 1 per quarter of 2017</t>
  </si>
  <si>
    <t>No. of POTs facilitated - 6 POTs; No. of female &amp; male farmer beneficiaries - 35 men &amp; women per POT</t>
  </si>
  <si>
    <t>No. of facilitation activities conducted - 1 activity</t>
  </si>
  <si>
    <t>No. of women &amp; men employed in the farm through pakyaw system - 1 male &amp; 1 female</t>
  </si>
  <si>
    <t>No. of barangay planning-workshop facilitated - 1 barangay planning-workshop by cluster for 40 participants</t>
  </si>
  <si>
    <t>No. of meetings, conferences &amp; consultations facilitated - 4 Meetings/ conferences/consultations; No. of Barangay ordinances drafted/enacted - at least 1</t>
  </si>
  <si>
    <t>Hectarage of mangrove area planted - 3 hectares of mangrove area planted within 2017</t>
  </si>
  <si>
    <t>No. of awareness campaign activities conducted - 5 activities; No. of SWM brochures reproduced - 50 copies</t>
  </si>
  <si>
    <t>No. of MLGUs monitored - 11 MLGUs; monitoring reports prepared</t>
  </si>
  <si>
    <t>No. of trainings conducted - 2 trainings; No. of women &amp; men participated in the training - 55 females &amp; 55 males</t>
  </si>
  <si>
    <t>No. of IEC activities conducted - 2 advocacy campaign activities conducted to miners and other concerned stakeholders</t>
  </si>
  <si>
    <t>No. of monitoring activities conducted - 50 monitoring activities &amp; 50 monitoring reports prepared</t>
  </si>
  <si>
    <t>No. of meetings conducted - 12 meetings at 1 per month</t>
  </si>
  <si>
    <t>No. of customized GSTs conducted - 1 GST; No. of Muslim leaders attended - 40 muslim leaders</t>
  </si>
  <si>
    <t>No. of GST activities for IP youth leaders conducted - 1 GST; No. of female and male IP youth leaders participated in the activity - 30 male &amp; female IP youth</t>
  </si>
  <si>
    <t>No. of IEC activities conducted - 1 IEC activity in all mining areas</t>
  </si>
  <si>
    <t>Survey questionnaires filled-up/ accomplished by Respondents: owners/operators of Accommodation Establishments (AEs),</t>
  </si>
  <si>
    <t>No. of male &amp; female respondents : AE workers, visitors, &amp; other concerned individuals/ community</t>
  </si>
  <si>
    <t>No. of summer beach fest activities appropriate for women conducted - 1 activity designed for women (beach volleyball - all women);                                                                                                          3 activities designed for both women &amp; men</t>
  </si>
  <si>
    <t xml:space="preserve">No. of IEC activities conducted - 11 Symposia/Fora among stakeholders conducted throughout 2017 at 1 activity per municipality </t>
  </si>
  <si>
    <t>Presence of E.O creating the task force to monitor the implementation of the elderly welfare's law issued</t>
  </si>
  <si>
    <t>No. of meetings conducted  - 2 GFPS-ExeCom Meetings; and 4 GFPS-TWG meetings (GFPS members (full) - 30; &amp; GFPS-TWG members - 15)</t>
  </si>
  <si>
    <t xml:space="preserve">Presence of CY 2018 GAD Plan &amp; Budget </t>
  </si>
  <si>
    <t>Presence of updated sex-disaggregated data by sector gathered/ complied</t>
  </si>
  <si>
    <t>Report on GAD fund utilization - By annual</t>
  </si>
  <si>
    <t>No. of meetings facilitated/conducted - 4 meetings</t>
  </si>
  <si>
    <t>No. of GSTs for top level management conducted - 1 GST; No. of female and male members of the top level management attended the GST - 45 male &amp; female participants</t>
  </si>
  <si>
    <t>Brief GAD orientation conducted -  At least 1 Monday of every quarter in 2017</t>
  </si>
  <si>
    <t>Unavailability of trainers to conduct ToT</t>
  </si>
  <si>
    <t>No. of TNA conducted; No. of female &amp; male employees subjected to TNA - Target: 1 TNA</t>
  </si>
  <si>
    <t>No. of female &amp; male received recognition for showing exemplary performance - At least 1 employee received recognition by end of 2017</t>
  </si>
  <si>
    <t>No. of motivational programs facilitated - 2; No. of male and female employees benefited the programs - bottom 5% of the total employees (based on the employees' IPCR rating ranking)</t>
  </si>
  <si>
    <t>Presenace of GAD Orientation modules (basic GAD concepts) prepared by end of 2017</t>
  </si>
  <si>
    <t>Health Code prepared and completed by end of 2017</t>
  </si>
  <si>
    <t>No. of meetings conducted/ facilitated - 4 meetings</t>
  </si>
  <si>
    <t>No. of training/ workshops attended by the TWG members- 1 training/workshop</t>
  </si>
  <si>
    <t>No. of health program coordinators attended training on HGDG (GAD in health sector - 30 male &amp; female program coordinators</t>
  </si>
  <si>
    <t xml:space="preserve">No. of PIR activities conducted - 1 activity </t>
  </si>
  <si>
    <t xml:space="preserve">No. of activities conducted - 1 activity; </t>
  </si>
  <si>
    <t xml:space="preserve">Presence of updated Gender-responsive Provincial Health Infromation System </t>
  </si>
  <si>
    <t>No. of capability enhancement training/ seminars on health emergency management services integrating GAD concerns conducted for the concerned health personnel &amp; individuals of the 11 municipalities</t>
  </si>
  <si>
    <t>The activity was not implemented due to time and budget constraints; the fund was used to  augment  other expense accounts for the realization of other prioritized GAD activities of the same program</t>
  </si>
  <si>
    <t xml:space="preserve">No. of skills enhancement sessions/training - 1 session for 50 PMC  counselors </t>
  </si>
  <si>
    <t>1 training conducted for 50 PMC couselors (42 females and 8 males). It increased their knowledge and skills on pre-marriage couselling integrating gender concepts</t>
  </si>
  <si>
    <t xml:space="preserve">3 gender-responsive Family Values Enhancement seminars for identified AFP &amp; PNP personnel &amp; their  wives, hence it inhanced their roles and responsibilities to their respective families; A total of 150 couples  </t>
  </si>
  <si>
    <t xml:space="preserve">Pastoral Training Integrating GAD for 10 female and 70 male AFP and PNP personnel. The activity had enhanced the participants the values commitment and loyalty towards maintaining peace &amp; protection of the people in the province.  </t>
  </si>
  <si>
    <t xml:space="preserve">Some of the planned trainings were re-designed/ modified due to emerging demands of the targets beneficiaries </t>
  </si>
  <si>
    <t>1 training activity on MR GAD for 50 male PNP and AFP personnel</t>
  </si>
  <si>
    <t>Augmentation of budget (P479,600) from other expense accounts of the same program was made to accommodate emerging demands</t>
  </si>
  <si>
    <t xml:space="preserve">No. of enrichment talks/discussions facilitated - 1 activity every last Monday of the month, 2017 (participants: more than 1,000 male and female employees </t>
  </si>
  <si>
    <t xml:space="preserve">12 Family and Moral Enrichment talks/ discussions facilitated for management and rank and file employees of the province (1,000 male and female regular and casual employees), thus helped employees and management to perform better  </t>
  </si>
  <si>
    <t xml:space="preserve">1 Day Care Children Festival Activity conducted; Participated by 168 female &amp; 129 male children, and accompanied with 210 mothers and 87 fathers. The activity had served as venue for children to showcase their talents and skills </t>
  </si>
  <si>
    <t>(P77,035) -  was provided through augmentation of budget from other expense accounts of the same program</t>
  </si>
  <si>
    <t>0.00</t>
  </si>
  <si>
    <t>The appropriated budget was declared as savings</t>
  </si>
  <si>
    <t>The budget variance of P128,000 was augmented from other expense accounts of the same program</t>
  </si>
  <si>
    <t>1  training facilitated for 135 female &amp; 20 male daycare workers(3 days)</t>
  </si>
  <si>
    <t>1 training activity conducted for 40 female and 10 male parents. The activity had made the participants developed more their sense of responsibility as parents.</t>
  </si>
  <si>
    <t>P 2,100 was declared as savings</t>
  </si>
  <si>
    <t>The advocacy on shared household responsibility was integrated during conduct of training</t>
  </si>
  <si>
    <t>As of 2017 users in the province totaled to 76,124 (about 90% are female)</t>
  </si>
  <si>
    <t xml:space="preserve">IEC materials reproduced and disseminated to recipients of FP commodities; Forum conducted  </t>
  </si>
  <si>
    <t xml:space="preserve">Only pills and pregnancy testing commodity were procured by the province. Large bulk of FP commodities was provided by DOH; The large appropriation for such purpose was augmented to other expense accounts of the same program </t>
  </si>
  <si>
    <t>U4U Teen Train Activity conducted (beneficiaries: 1,453 males &amp; 690 females); and                                                                                                                           U4U Facilitators training conducted (trainees: 144 males &amp; 131 females)</t>
  </si>
  <si>
    <t>Various IEC materials disseminated during conduct of forum &amp; training</t>
  </si>
  <si>
    <t>IEC materials were secured from cooperating national offices/ agencies</t>
  </si>
  <si>
    <t xml:space="preserve">(The identified training activity was not pushed through due to unavailability of resource persons/ trainers) </t>
  </si>
  <si>
    <t>(The project was not pushed through due to absence of identified lot (land area) for the purpose)</t>
  </si>
  <si>
    <t>Conduct of seminar on responsible parenting</t>
  </si>
  <si>
    <t>Expenses incurred for some training activities were shouldered by PopCom XI</t>
  </si>
  <si>
    <t xml:space="preserve">1 Forum conducted, re: Young Adult Fertility &amp; Sexuality Forum (Participants: 521 males &amp; 133 females); The activity had made teenagers aware of negative consequence of getting pregnant at early age                                                                                             </t>
  </si>
  <si>
    <t xml:space="preserve">597 female youths
400 male youths received financial assistance of 1,800.00/each, and school supplies. The monetary assistance had augmented the financial need of the subject students for their studies.
</t>
  </si>
  <si>
    <t>The planned budget was reduced due to LGU Budget Costraints. Nevertheless, a difference of P31,344 of approved GAD Budget against actual expenditure due to  time constraint</t>
  </si>
  <si>
    <t>The project was not realized due to unavailability of appropriate space, human resource to manage the center, and budget constraint for the purpose.</t>
  </si>
  <si>
    <t>No. of female &amp; male poor but deserving students benefited the program - 600 female &amp; male poor but deserving scholars SY 2017-2018</t>
  </si>
  <si>
    <t>A total of 403 female and 212 male scholars benefited the program for SY 2017-2018. In some extent the program had minimized teenage pregnancy cases and early marriages in the province as priority of teenagers diverted to schooling.</t>
  </si>
  <si>
    <t>At the start of school year, a total of 761 scholars were accommodated  but eventually they did not continue due to various reasons. A total amount of 3,436,253.50 declared as savings</t>
  </si>
  <si>
    <t xml:space="preserve"> A total of 96 male and 124 female students benefited the program. eneficiaries     124 female SPES beneficiaries. The program had provided the students the opportunity to earn income during summer.</t>
  </si>
  <si>
    <t xml:space="preserve">The approved GAD budget was reduced from what was being planned due to budget constraint. Nevertheless, there was P4,057.57 variance declared as savings </t>
  </si>
  <si>
    <t>4 maternal death review activities conducted in May 2, July 26, October 10, 7 November 22, all in 2017. The activitiy had provided information to health providers on causes of maternal deaths, hence determined strategies to minimize/prevent occurrence.</t>
  </si>
  <si>
    <t>1,700 bottles with 170,000 tablets for 944 pregnant women benefited the vitamins</t>
  </si>
  <si>
    <t>There was variance of P213,000 since DOH through its Regional Office XI has provided enaough supply to cater all identified pregnant women in the province. The amount was use to augment other expense accounts of the same program</t>
  </si>
  <si>
    <t>IEC on this concern was integrated during conduct of various health promotion activities in the province</t>
  </si>
  <si>
    <t xml:space="preserve">1,693 copies  of Mother and Child Book &amp; Emergency Birth Plans reproduced and distributed to mothers </t>
  </si>
  <si>
    <t xml:space="preserve">The budget was used for the reproduction of 1,693 copies  of Mother and Child Book &amp; Emergency Birth Plans  </t>
  </si>
  <si>
    <t xml:space="preserve">IEC or promotion concerning facility-based child delivery was incorporated in the conduct of regular outreach program; and in the weekly radio program of our personnel from Info. Dissemination Section. </t>
  </si>
  <si>
    <t>Advocacy on the passage of LGU policy supporting facility-based delivery conducted to 11 MLGUs</t>
  </si>
  <si>
    <t>No takers for the program</t>
  </si>
  <si>
    <t>The budget appropriated for the particular program beneficiaries was declared savings</t>
  </si>
  <si>
    <t>6 monitoring activities were conducted in coordination with the 11 Rural Health Units</t>
  </si>
  <si>
    <t>Records were maintained by the respective RHUs through their BHWs</t>
  </si>
  <si>
    <t>Intensive IEC was done during conduct of Provincial Health Fair in August 31, 2017 held at Mawab, and participated by more than 500 mothers</t>
  </si>
  <si>
    <t>The activity was not pushed through due to time and budget constraints. The objectives of the activity was integrated during conduct of forum</t>
  </si>
  <si>
    <t xml:space="preserve">No. of female &amp; male malnourished children identified per municipality - Pre-school children malnourished identified during conduct of OpT Plus Activity </t>
  </si>
  <si>
    <t>4 Operation Timbang activities conducted randomly in the 11 municipalities for validation of data reports; Combined severely underweight and underweight pre-schoolers totaled 3,377 (1,642 females &amp; 1,735 males) with:                                                                                                                             Pantukan (M-258 &amp; F-221)                                                  Mabini (M-146 &amp; F-115)                                                          Maco (M-119 &amp; F-122)                                             Laak (M-304 &amp; F-292)                                                    Mawab (M-10 &amp; F-15)                                                   Nabunturan (M-31 &amp; M-30)                                 Monkayo (M-263 &amp; F-289)                                  Montevista (M-98 &amp; F-104)                                                                    Compostela (M-117 &amp; F-96)                                                                                                           New Bataan (M-186 &amp; F-185)                                                                      Maragusan (M-203 &amp; F-173)</t>
  </si>
  <si>
    <t>27 male &amp; 27 female malnourished children benefited the program. The program aimed at rehabilitating health status of malnourished children within 120 days through exclusive supplemtation of nutritious food &amp; vitamins. Nevertheless, 50 out 54 children or 92.6% had rehabilitated at the end of program duration.</t>
  </si>
  <si>
    <t>(Budget for the particular program was included above)</t>
  </si>
  <si>
    <t>(Budget for the particular activity was included above)</t>
  </si>
  <si>
    <t>2 micronutrient supplementation activities conducted provincewide for a total of 1,735 male and 1642 female malnourished children</t>
  </si>
  <si>
    <t>Cost of expenditure was lumped in the whole total cost of expenditure of the program</t>
  </si>
  <si>
    <t>IEC activities were integrated during conduct of OpT and micronutrient supplementation activities (IEC materials distributed: ECCD- 5,000              Tarpauline- 10         Streamers- 3   Flyers billboards poster</t>
  </si>
  <si>
    <t>Activities were integrated during conduct of OpT and micronutrient supplementation activities; Orientation on "Kusina ng Kalinga Program" was conducted at Maco - this is a program that provides food and vitamin supplementation to malnourished school children.</t>
  </si>
  <si>
    <t>70 health outreach activities were conducted in 2017 for a total of 9 barangays identified as Geographically Isolated and Disadvantaged Areas of the province; The number of beneficiaries  totaled  8,200 male and 11,800 female patients</t>
  </si>
  <si>
    <t>There were 12,000 patients served (5,880 pregnant women, 400 children, 200 PWDs, &amp; 5,520 men)</t>
  </si>
  <si>
    <r>
      <t xml:space="preserve">No. of female &amp; male served; No. of pregnant women served; No. of children &amp; elderly served                                                                                            </t>
    </r>
    <r>
      <rPr>
        <i/>
        <sz val="9"/>
        <rFont val="Calibri"/>
        <family val="2"/>
        <scheme val="minor"/>
      </rPr>
      <t>Target:                                             10,000 patients (pregnant &amp; non-pregnant women, children, elderly, PWDs &amp; men of the far-flung barangays and IP areas)</t>
    </r>
  </si>
  <si>
    <t xml:space="preserve">1,693 male school children benefited the circumcision activity. </t>
  </si>
  <si>
    <t>6,053 males and 5,140 females served for tooth extraction</t>
  </si>
  <si>
    <t xml:space="preserve">The approved GAD budget was increased through supplemental due to emerging demand for the particular health services </t>
  </si>
  <si>
    <t>A total of 382.12 km. of provincial roads or 33 road sections maintained in District 1, &amp; 367.66 km. of provincial roads or 47 road sections maintained in District 2 of the province (including the barangays targeted in Laak)</t>
  </si>
  <si>
    <t>The planned GAD budget was raised to cover all other road sections and to maintain easy access of all men and women in the influenced areas. However, the balance of P1,858,113.3 was not utilized due to time constraints &amp; weather condition that affected the operation</t>
  </si>
  <si>
    <t>Infectious Desease Control Program (STD/HIV/AIDS Prevention)</t>
  </si>
  <si>
    <t xml:space="preserve">8 IEC activities (fora) conducted in 8 strategic location that drew a total of 961 male, female and gay participants  </t>
  </si>
  <si>
    <t>Advocacy on STD/HIV control and prevention was integrated during LHB meetings per municipalities</t>
  </si>
  <si>
    <t>Reagents provided to 4 existing hygiene clinics in the province</t>
  </si>
  <si>
    <t>(No ToT on MR GAD facilitated due to unavailability of trainers)</t>
  </si>
  <si>
    <t>Coordinated with the concerned agencies and barangays for the establishment and activation of barangay VAWC desks</t>
  </si>
  <si>
    <t>The bulk of the budget came from DILG</t>
  </si>
  <si>
    <t xml:space="preserve">Existence of KALIPI organization as support organization; Orientation about the organization was provided to 11 municipalities </t>
  </si>
  <si>
    <t>The actual budget incurred was increased by P65,000 through augmentation from other expense accounts of the same program</t>
  </si>
  <si>
    <t>The actual budget incurred was increased by P78,000 through augmentation from other expense accounts of the same program</t>
  </si>
  <si>
    <t>WCPU was not yet established due to no doctor to take the responsibility</t>
  </si>
  <si>
    <t>none</t>
  </si>
  <si>
    <t>Since no WCPU established yet</t>
  </si>
  <si>
    <t>3 capacity development programs/activities facilitated during 2nd, 3rd &amp; 4th Qtrs., 2017 for a total of 288 service providers (20 males &amp; 268 females)</t>
  </si>
  <si>
    <t xml:space="preserve">Expenses incurred were shouldered by the DILG. The appropriated budget was use to augment other expense accounts of the same program </t>
  </si>
  <si>
    <t>4 meetings conducted/ facilitated at 1 per quarter. Issues and welfare of women and children were discussed.</t>
  </si>
  <si>
    <t>The actual budget incurred was increased by P5,000 through augmentation from other expense accounts of the same program</t>
  </si>
  <si>
    <t>2 VAWC victim-survivors extended financial assistance</t>
  </si>
  <si>
    <t>2 victim-survivors received P5,000.00/each. The diffenrce of the appropriated budget was use to augment other expense accounts of the same program</t>
  </si>
  <si>
    <t>49 male participants oriented on MOVE</t>
  </si>
  <si>
    <t>Distributed 80 sets of IEC Materials to LGUs</t>
  </si>
  <si>
    <t xml:space="preserve">IEC materials were provided by the DSWD &amp; Unicef. The appropriated budget was use to augment other expense accounts of the same program </t>
  </si>
  <si>
    <t>2 trainings/Workshops conducted; 165 pax attended/participated (98 females, 67 males). The particiapants skills on handling children &amp; protecting children's rights were enhanced/ increased.</t>
  </si>
  <si>
    <t>The diffenrence of P9,985 was used to augment other expense accounts of the same program</t>
  </si>
  <si>
    <t xml:space="preserve">Expenses incurred were shouldered by the DILG. The appropriated budget was used to augment other expense accounts of the same program </t>
  </si>
  <si>
    <t>The approved budget was used to augment other expense accounts of the same program</t>
  </si>
  <si>
    <t>3 meetings conducted/ facilitated; 35 LCPC members/partners attended (7 males and 28 females)</t>
  </si>
  <si>
    <t>The diffenrence of P62,500 was used to augment other expense accounts of the same program to accommodate and implement other GAD related activities responding to emerging demand of target beneficiaries</t>
  </si>
  <si>
    <r>
      <t xml:space="preserve">No. of fora/symposia conducted/ facilitated                                                                                                 </t>
    </r>
    <r>
      <rPr>
        <i/>
        <sz val="9"/>
        <rFont val="Calibri"/>
        <family val="2"/>
        <scheme val="minor"/>
      </rPr>
      <t>Target:                                                 5 fora/symposia  conducted for a total of 100 IP &amp; Muslim women leaders and members, abused and battered women, CSW women, woman leaders in the community and other concerned women aged 18 &amp; above per activity schedule (2nd Qtr.- 1; 3rd Qtr.- 2 &amp; 4th Qtr - 2)</t>
    </r>
  </si>
  <si>
    <t xml:space="preserve">5 fora /symposia/  conferences conducted for sectoral women organization leaders and members, and other concerned women aged 18 and above for a total 1,285 women participating the activities; The knowledge and understanding among participants on women's rights and related laws for women's protection had increased. </t>
  </si>
  <si>
    <t>Contruction of three (3) gender responsive multi-purpose evacuation centers will be implemented in 2018 using the LDRRMF 2018 Fund. The on-going construction of Provincial Evacuation Center in 2017 was funded and implemented by DPWH in coordination with PGO and PDRRMO.</t>
  </si>
  <si>
    <t>Construction of the Provincial Evac Center facility is on going.</t>
  </si>
  <si>
    <t>Conducted 17 training activities on disaster preparedness and response programs integrating gender concerns. Some of the activities was implemented using counterparting method with partner LGUs, NGOs and other DRR Stakeholders; Participants totaled to 850 (500 males and 350 females)</t>
  </si>
  <si>
    <t>A difference of P712,639 was not utilized due to time constraints. Such amount was declared as savings of the program</t>
  </si>
  <si>
    <t xml:space="preserve">The quick response fund or 30% of LDRRMF was not utilized since there was no declaration of state of calamity in the province. Yet, the distribution of relief goods and supplies during disasters was implemented by PSWDO using relief goods from DSWD RO XI </t>
  </si>
  <si>
    <t xml:space="preserve"> Distributed various relief goods and supplies during disasters (flood occurrence) by PSWDO</t>
  </si>
  <si>
    <t xml:space="preserve">11 Various technical/livelihood Training Programs for out of school women and adults: Masonry NC I &amp; II, Massage Therapy, Beauty Care, Food Processing,  Mananahi (Sewing), Haircutting, Handicraft, Housekeeping, Automotive Services, Bread &amp; Pastry Production, and Computer Servicing; Beneficiaries totaled to 330 (180 females &amp; 150 males) </t>
  </si>
  <si>
    <r>
      <t xml:space="preserve">No. of training programs conducted; No. of beneficiaries                                                                     </t>
    </r>
    <r>
      <rPr>
        <i/>
        <sz val="9"/>
        <rFont val="Calibri"/>
        <family val="2"/>
        <scheme val="minor"/>
      </rPr>
      <t>Target:                                                            14 various technical/livelihood training programs for out of school youth and adults:                  Masonry NC I &amp; II, Massage Therapy, Beauty Care, Food Processing, Welding, Plumbing, Mananahi (Sewing), Haircutting, Handicraft, Housekeeping, Automotive Services, Electrical Installation and Maintenance, Bread &amp; Pastry Production, and Computer Servicing</t>
    </r>
  </si>
  <si>
    <t>115 families settled in armed conflict areas identified through coordination meeting conducted</t>
  </si>
  <si>
    <t xml:space="preserve">The planned GAD budget was raised to accommodate and appropriately respond the emerging demand. However, the balance of P37,500 was not utilized due to time constraints </t>
  </si>
  <si>
    <t>No barangay assemblies conducted since the responsilibity was transferred to appropriate government agency</t>
  </si>
  <si>
    <t>The appropriated GAD Budget was used as financial assistance to the concerned agency</t>
  </si>
  <si>
    <r>
      <t xml:space="preserve">No. of barangay assemblies conducted; No. of barangay folks attended                                                                           </t>
    </r>
    <r>
      <rPr>
        <i/>
        <sz val="11"/>
        <rFont val="Calibri"/>
        <family val="2"/>
        <scheme val="minor"/>
      </rPr>
      <t>Target: 2 barangay assemblies at 1 per district (3rd Qtr., 2017 for District 1 &amp; 4th Qtr., 2017 for District 2)</t>
    </r>
  </si>
  <si>
    <t>250 barangay road sections provincewide provided assistance for  rehabilitation/ maintenance</t>
  </si>
  <si>
    <t>A difference of P1,007,000 was not utilized due to time constraints. Such amount was used to augment other expense accounts of the same program due to emerging demands</t>
  </si>
  <si>
    <t>3 GIDA barangays provided the electrification assistance</t>
  </si>
  <si>
    <t xml:space="preserve">The planned GAD budget was reduced due to budget constraints &amp; emerging demand of other prioritized GAD activities. However, the difference of P2,244,368.20 since the utilization of the budget was based on request from barangays </t>
  </si>
  <si>
    <t xml:space="preserve">2,302 peacekeepers (885 females &amp; 1,417 males),   4,470 tanods (668 feamles &amp; 3,802 males), and 2,495 Lupong Barangay Tagapamaya (910 females &amp; 1,585 males) provided with positvie reinforcement. </t>
  </si>
  <si>
    <t>The planned budget was increased by P11,050,400 to cover all the target beneficiaries. Yet a P2,757,380 was not utilized since other target beneficiaries had not complied all required documents for processing of their benefits on time.</t>
  </si>
  <si>
    <t>2 Capability Building Activities conducted</t>
  </si>
  <si>
    <t>The activity was not conducted due to unavailability of resource person, and to time constraints</t>
  </si>
  <si>
    <t>The appropriated budget was used to fund the capdev activities</t>
  </si>
  <si>
    <t>The difference of P100,000 was came from the appropriated budget for GST activity that was not pushed through</t>
  </si>
  <si>
    <t>The planned GAD budget was increased by P1,046,000 to accommodate all target indigent families. However, it was not fully utilized due to counterparting scheme with congressional offices &amp; other concerned LGUs (P4,028,200 un-utilized)</t>
  </si>
  <si>
    <t>The un-utilized P4,000,000 was declared savings &amp; became source for Supplemental Budget to fund for Crisis Intervention Program</t>
  </si>
  <si>
    <t xml:space="preserve">A total of 24 KP training activities conducted/ facilitated for a total of 580 participants (227 females &amp; 353 males). The activities had enhanced the participants their knowledge and awareness on GAD related laws that could be integrated in the discharge of their respective functions in the barangays </t>
  </si>
  <si>
    <r>
      <t xml:space="preserve">No. of trainings  conducted; No. of male &amp; female participated the trainings                                                                                                                                                                                            </t>
    </r>
    <r>
      <rPr>
        <i/>
        <sz val="10"/>
        <color theme="1"/>
        <rFont val="Calibri"/>
        <family val="2"/>
        <scheme val="minor"/>
      </rPr>
      <t>Target:                                                     42 KP trainings conducted for 4,291 total paticipants (Brgy. Captains, 1st councilor &amp; members of the Katarungang Pambarangay from the 11 municipalities)                                                      1st Qtr.- 7 KP trainings;                      2nd Qtr. - 12 KP trainings;      3rd Qtr. - 12 KP trainings;      4th Qtr. - 12 KP trainings;</t>
    </r>
  </si>
  <si>
    <t>The planned GAD Budget was reduced due to budget constraints &amp; emerging demand of other prioritized GAD activities. However, the difference of P8,000 was unutilized.</t>
  </si>
  <si>
    <t xml:space="preserve">Budget for 2 GAD Activities was lumped. A difference of P78,803.17 was declared savings, and used as source for supplemental budget to fund other prioritized PPAs </t>
  </si>
  <si>
    <t xml:space="preserve">22 male CICLs served wihtin 2017 - none of them yet was released to be reunited with his family as of current year. They were provided food and other basic needs. Skills training activities were also provided for them to be developed. </t>
  </si>
  <si>
    <t>Budget was included in the general fund for Construction and Improvement of Gov't. Facilities under the Provincial Engineering's Office amounting to P65,000,000</t>
  </si>
  <si>
    <t xml:space="preserve">Facility improved by end of 2017, and was able to pass the national accreditation standard per SGLG assessment in 2017. The improvement  provided comfort to the children housed in the facility.  </t>
  </si>
  <si>
    <t>Enrolled 2,049 beneficiaries (289 female headed households; 88 pregnant women; 387 male individual beneficiaries; 260 female individual beneficiaries; and 1,025 male headed families.</t>
  </si>
  <si>
    <t>6 training activities conducted/ facilitated (fish processing training) for a total of 145 adult and out of school youth women</t>
  </si>
  <si>
    <t>5 livelihood projects assisted (2-mariculture projects; 3 DA-DIDP livelihood projects) - required documents for the projects to be implemented have been prepared - not yet complete</t>
  </si>
  <si>
    <t>366,400 fingerlings (provincial hatchery) throughout 2017) produced</t>
  </si>
  <si>
    <r>
      <t xml:space="preserve">No. of fingerlings distributed ; No. of female and male farmer beneficiaries                                   </t>
    </r>
    <r>
      <rPr>
        <sz val="9"/>
        <rFont val="Calibri"/>
        <family val="2"/>
        <scheme val="minor"/>
      </rPr>
      <t>Target:                                        400,000 fingerlings  (provincial hatchery); 541,000 assorted fingerlings and seaweeds (from BFAR-XI) throughout 2017); 280 total recipients from 11 municipalities</t>
    </r>
  </si>
  <si>
    <t>Dipersed 259,600 fingerlings (from prov'l. hatchery); 1,081,600 assorted fingerlings and 4,000 kgs. Seaweeds (from BFAR-XI throughout 2017); 171 total recipient families from 11 municipalities (benefited from prov'l. hatchery only)</t>
  </si>
  <si>
    <t>3 training activities on swine production conducted for a total 20 male and 15 female farmer beneficiaries</t>
  </si>
  <si>
    <t>The difference of P7,500 was unutilized &amp; used for supplemental budget to fund other emerging PPA demand</t>
  </si>
  <si>
    <t>4 training activities conducted for a total of 218 male and 293 female farmer beneficiaries</t>
  </si>
  <si>
    <t xml:space="preserve">The planned GAD Budget was increased by P95,000 to accommodate all target beneficiaries for the year, however, the P8,750 was unutilized due to time constraints.  </t>
  </si>
  <si>
    <r>
      <t xml:space="preserve">No. of training/ seminars provided; No. of female &amp; male cooperative officers and staff participated                                      </t>
    </r>
    <r>
      <rPr>
        <sz val="9"/>
        <rFont val="Calibri"/>
        <family val="2"/>
        <scheme val="minor"/>
      </rPr>
      <t>Target:                                                                   12 trainings/seminars for 360 officers &amp; staff of the primary cooperatives throughout 2017 (1st Qtr. - 2 training activities; 2nd Qtr. - 4 training activities; 3rd Qtr. - 4 training activities; &amp; 4th Qtr. - 2 training activities)</t>
    </r>
  </si>
  <si>
    <t>18 training/seminar activities conducted for a total of 215  female and 145 male  officers and staff of the primary cooperatives within 2017. The participants knowledge on cooperativism increased.</t>
  </si>
  <si>
    <r>
      <t xml:space="preserve">No. of skills trainings conducted to RICs, OSY and POs;  No. of woman and man beneficiaries to the trainings                                                                                                   </t>
    </r>
    <r>
      <rPr>
        <sz val="9"/>
        <rFont val="Calibri"/>
        <family val="2"/>
        <scheme val="minor"/>
      </rPr>
      <t>Target:                                                  28 Skills training/seminar activities for women &amp; men farmers (OSY-OISCA- 21; RIC - 5; &amp; PAFC - 2)                                                                     (June-Nov., 2017 -OISCA Trainings; Jan-Dec, 2017 - RIC Trainings; Jan-Dec, 2017- PAFC Trainings)</t>
    </r>
  </si>
  <si>
    <t xml:space="preserve">25 Skills training/seminar activities conducted for a total of 520 male and female adult and Out of School Youth beneficiaries. Knowledge and skills of the participants on farming enhanced and applied for increase production </t>
  </si>
  <si>
    <t xml:space="preserve">Budget for all identified GAD activities of the particular program was lumped as reflected in the Statement of Appropriation and Obligation. </t>
  </si>
  <si>
    <t xml:space="preserve">Budget for all identified GAD activities of the particular program was lumped as reflected in the Statement of Appropriation and Obligation. Nevertheless, the total GAD planned budget of the program (P617,000) was reduced during budget hearing due to budget constraints. The variance of actual cost against approved (P39,090.72) was due to time constraints on the implementation. </t>
  </si>
  <si>
    <t>Linkages with DTI, DOST &amp; DOLE had made resulting to the facilitation of 3 livelihood training activities (food processing, flower garden and handicrafts for RIC - 90 female adult and youth farmer beneficiaries throughout 2017</t>
  </si>
  <si>
    <r>
      <t xml:space="preserve">No. and type of livelihood projects provided; No. of women beneficiaries                                          </t>
    </r>
    <r>
      <rPr>
        <sz val="9"/>
        <rFont val="Calibri"/>
        <family val="2"/>
        <scheme val="minor"/>
      </rPr>
      <t>Target:                                                                      10 livelihood projects (food processing, flower gardening, homescaping for RIC women &amp; woman farmers, &amp; male &amp; female youth farmers) throughout 2017</t>
    </r>
  </si>
  <si>
    <t>1 handicraft project provided to 30 women beneficiaries</t>
  </si>
  <si>
    <t>The target number of projects was not attained due to budget constraints</t>
  </si>
  <si>
    <t xml:space="preserve">7 skills training on product enhancement, promotion and marketing conducted for a total of 175 women provincewide. The knowledge gained by the participants was applied and showcased their products during bulawan festival. </t>
  </si>
  <si>
    <r>
      <t xml:space="preserve">No. of hands-on trainings conducted; No. of men and women participants per type of training                                                                              </t>
    </r>
    <r>
      <rPr>
        <sz val="9"/>
        <rFont val="Calibri"/>
        <family val="2"/>
        <scheme val="minor"/>
      </rPr>
      <t>Target:                                                                                      Hands-on training skills on: a) Farmers Field Schools (FFS) – 2 batches
with 30 female &amp; 30 male participants per batch; b) Package of Tech (POT) -
8 POTs for 260 female &amp; male beneficiaries</t>
    </r>
  </si>
  <si>
    <t>Conducted hands-on training skills on:                               Farmers Field Schools (FFS)- 2 batches; and Package of Tech (POT)- 8 for 121 female &amp; 186 male beneficiaries. Crop production knowledge and skills among participants enhanced for increase family income</t>
  </si>
  <si>
    <r>
      <t xml:space="preserve">No. of rubber, coffee &amp; cacao seedlings procured &amp; dispersed; No. of woman farmer beneficiaries                                                        </t>
    </r>
    <r>
      <rPr>
        <i/>
        <sz val="11"/>
        <rFont val="Calibri"/>
        <family val="2"/>
        <scheme val="minor"/>
      </rPr>
      <t>Target:                                                Procured: 12,500 rubber; and 20,000 cacao                                                           Dispersed:                                                                                    40 cacao seedlings; 12,000 coffee; &amp; 12,500 rubber</t>
    </r>
  </si>
  <si>
    <r>
      <t xml:space="preserve">32,000 cacao seedlings procured within 2017; and 36,170 cacao seedlings dispersed (the difference came from undispersed during preceding year)                                                                                                                                                                                               </t>
    </r>
    <r>
      <rPr>
        <sz val="10"/>
        <rFont val="Calibri"/>
        <family val="2"/>
        <scheme val="minor"/>
      </rPr>
      <t>Note: No other planting materials procured except cacao seedlings since these were only demand from farmers during the year.</t>
    </r>
  </si>
  <si>
    <t>The planned GAD Budget was increased by P73,684 to accommodate emerging demand of the target beneficiaries for a particular GAD activity</t>
  </si>
  <si>
    <t xml:space="preserve">The planned GAD Budget was increased by P123,562 to accommodate emerging demand of the target beneficiaries. Nevertheless, a difference of P22,364.90 was declared for savings and became source for augmentation  </t>
  </si>
  <si>
    <t>7 Package of Technology (POT) training activities conducted, with 50 men and 70- women participants</t>
  </si>
  <si>
    <r>
      <t xml:space="preserve">No. of activities conducted; No. of woman &amp; man farmer beneficiaries                                                                       </t>
    </r>
    <r>
      <rPr>
        <sz val="9"/>
        <rFont val="Calibri"/>
        <family val="2"/>
        <scheme val="minor"/>
      </rPr>
      <t xml:space="preserve">Target:                                                     10 activities (16-week training of 25-30 female &amp; male farmers that will meet once a week with 1,000 sq.m learning field) </t>
    </r>
  </si>
  <si>
    <t>The target number of activities was not attained due to time and budget constraints</t>
  </si>
  <si>
    <t xml:space="preserve">8 FFS activities conducted for a total of 199 beneficiaries (105 women and 94 men) </t>
  </si>
  <si>
    <t>1 facilitation activity conducted</t>
  </si>
  <si>
    <t>27 men and 5 women employed through pakyaw labor system in the maintenance of the rice production area. The activity provided them income for the family</t>
  </si>
  <si>
    <t>Traveling expense only</t>
  </si>
  <si>
    <t>The difference of P31,991.1 was unutilized since the work was seasonal only.</t>
  </si>
  <si>
    <r>
      <t xml:space="preserve">No. of training/ seminars conducted; No. of female &amp; male farmers participated                                                 </t>
    </r>
    <r>
      <rPr>
        <sz val="9"/>
        <rFont val="Calibri"/>
        <family val="2"/>
        <scheme val="minor"/>
      </rPr>
      <t>Target:                                                                  Palaycheck FFS - 15 batches
Climate Field School- 2 batches; 630 farmer participants; POTs -5</t>
    </r>
    <r>
      <rPr>
        <sz val="11"/>
        <rFont val="Calibri"/>
        <family val="2"/>
        <scheme val="minor"/>
      </rPr>
      <t xml:space="preserve"> </t>
    </r>
  </si>
  <si>
    <t>Palay check FFS conducted/facilitated with 10 batches for a total of 152 female and 149 male participants;                                                                                         5 POTs facilitated</t>
  </si>
  <si>
    <r>
      <t xml:space="preserve">Kinds &amp; quantity of farm inputs distributed; No. of men and women farmers beneficiaries                                                              </t>
    </r>
    <r>
      <rPr>
        <sz val="9"/>
        <rFont val="Calibri"/>
        <family val="2"/>
        <scheme val="minor"/>
      </rPr>
      <t>Target:                                                       Upland rice seeds - 150 bags; certified seeds-500 bags; registered seeds-300 bags; green super rice- 150 bags; hybrid seeds- 500 bags; Urea -  2,000 bags; Complete fertilizer-  30 bags; Organic fertilizer - 100 bags</t>
    </r>
  </si>
  <si>
    <t xml:space="preserve">Facilitated distribution of 952 bags of certified seeds and 66 bags of registered seeds; Urea-514 bags; Complete fertilizer-295 bags; Organic fertilizer-615 bags and potash-181 bags;                                 Farmer beneficiaries: 997 farmers (255 female and 742 male adult and youth farmers)  </t>
  </si>
  <si>
    <t>P817.00 was unutilized and declared savings; Other agricultural supplies distributed were provided by Department of Agriculture (DA)</t>
  </si>
  <si>
    <t xml:space="preserve">The planned GAD Budget was increased by P27,000 to accommodate emerging demand of the target beneficiaries. </t>
  </si>
  <si>
    <r>
      <t xml:space="preserve">No. of activities facilitated; No. of women capacitated on disaster management                                                                                                                </t>
    </r>
    <r>
      <rPr>
        <sz val="9"/>
        <rFont val="Calibri"/>
        <family val="2"/>
        <scheme val="minor"/>
      </rPr>
      <t>Target:                                                                                                      At least 1 activity facilitated for 30 women within 4th Qtr. 2017</t>
    </r>
  </si>
  <si>
    <r>
      <t xml:space="preserve">No. of training activities provided;                                                                    No. of women and older children participated in the training                                                                  </t>
    </r>
    <r>
      <rPr>
        <sz val="9"/>
        <rFont val="Calibri"/>
        <family val="2"/>
        <scheme val="minor"/>
      </rPr>
      <t>Target:                                                                                  1 activity training (target beneficiaries are 30 women and older children in the disaster prone areas) within 4th Qtr. 2017</t>
    </r>
  </si>
  <si>
    <t>Conducted IEC on Disaster Preparedness provincewide  in coordination with Youth Development Program and Provincial Council of Women</t>
  </si>
  <si>
    <t>1 training conducted/ facilitated capacitating the Provincial Council of Women members on Information and Education Capaign on Disaster Preparedness Program for them to conduct roll-out to communities</t>
  </si>
  <si>
    <r>
      <t xml:space="preserve">No. of IEC activities conducted; No. of women &amp; men attended; No. &amp; type of IEC materials reproduced                                                                                     </t>
    </r>
    <r>
      <rPr>
        <sz val="9"/>
        <rFont val="Calibri"/>
        <family val="2"/>
        <scheme val="minor"/>
      </rPr>
      <t>Target:                                                                             2 IEC activities conducted within 2017; 60 women &amp; 60 men attended/ participated;  100 fyers/leaflets reproduced</t>
    </r>
  </si>
  <si>
    <t>6 IEC activities conducted within 2017; 116 women and 85 men attended/participated; 125 flyers/leaflets reproduced</t>
  </si>
  <si>
    <t>4 barangay planning-workshops conducted (Rizal, Monkayo; San Roque, New Bataan; Salvacion, Mawab; Cadunan, Mabini); participated by a total of 90 barangay officials and other concerned stakeholders in the barangays (55 females &amp; 35 males)</t>
  </si>
  <si>
    <t>4 Meetings/ conferences/ consultations with stakeholders facilitated within 2017; Barangay policies in support to protection of declared protected areas were on process/infantile stage</t>
  </si>
  <si>
    <r>
      <t xml:space="preserve">No. of women &amp; men participated in the tree planting; No. of tree seedlings planted; No. of planting sites                                                               </t>
    </r>
    <r>
      <rPr>
        <sz val="9"/>
        <rFont val="Calibri"/>
        <family val="2"/>
        <scheme val="minor"/>
      </rPr>
      <t xml:space="preserve">Target:                                                                                            100 women &amp; 100 men participated in the tree planting activities; 365,000 trees planted to 6 planting sites </t>
    </r>
  </si>
  <si>
    <t>41 women &amp; 132 men participated in the tree planting activities; 378,000 trees planted; 7 planting sites maintained</t>
  </si>
  <si>
    <t>P15,810.00 (declared as savings of the PLGU)</t>
  </si>
  <si>
    <t>P125.00 (declared as savings of the PLGU)</t>
  </si>
  <si>
    <t>P686.00  (declared as savings of the PLGU)</t>
  </si>
  <si>
    <t>P160.00 (declared as savings of the PLGU)</t>
  </si>
  <si>
    <r>
      <t xml:space="preserve">No. of trainings provided; No. of female &amp; male community leaders attended the training                                                                                                                            </t>
    </r>
    <r>
      <rPr>
        <sz val="9"/>
        <rFont val="Calibri"/>
        <family val="2"/>
        <scheme val="minor"/>
      </rPr>
      <t xml:space="preserve">Target:                                                                                     2 trainings/seminars for a total of 100 female &amp; 100 male community leaders &amp; other concerned individuals in the community </t>
    </r>
  </si>
  <si>
    <t>2 trainings/seminars conducted with the attendance of a total of 227 female and 43 male community leaders &amp; other concerned individuals in the community (2nd Qtr. 2017- 1 training; 3rd Qtr. 2017 - 1 training)</t>
  </si>
  <si>
    <t>1.09 hectares of mangrove area planted within 2017</t>
  </si>
  <si>
    <t>6 awareness campaign activities conducted; 177 SWM brochures reproduced and distributed (within 2017)</t>
  </si>
  <si>
    <t>11 MLGUs monitored; 11 monitoring reports prepared and submitted to the concerned officials</t>
  </si>
  <si>
    <t>2 trainings conducted with the attendance of 78 female &amp; 32 male beneficiaries at 1 training activity on 3rd Qtr. 2017 and 1 training activity on 4th Qtr. 2017</t>
  </si>
  <si>
    <t>P7,459.00 (declared savings for the PLGU)</t>
  </si>
  <si>
    <t>2 advocacy campaign activities conducted to miners/quarry operators and other concerned stakeholders within 2017</t>
  </si>
  <si>
    <t>Cost integrated in the conduct of training</t>
  </si>
  <si>
    <t>62 monitoring activities conducted &amp; 62 monitoring reports prepared and submitted to the concerned officials</t>
  </si>
  <si>
    <r>
      <t xml:space="preserve">No. of training/ seminars, meetings &amp; fora conducted; No. of women participated in the activities                                                                                         </t>
    </r>
    <r>
      <rPr>
        <sz val="9"/>
        <rFont val="Calibri"/>
        <family val="2"/>
        <scheme val="minor"/>
      </rPr>
      <t xml:space="preserve">Target:                                                                                             2 Training/ meetings/ dialogues/ briefings/ conferences/ fora/ seminars on mines safety standards and other responsible mining topics conducted </t>
    </r>
  </si>
  <si>
    <t xml:space="preserve">2 Training activities on mine safety standards and other responsible mining topics conducted </t>
  </si>
  <si>
    <t>Increased and decreased of planned GAD Budget during budget hearing was done due to budget constraints</t>
  </si>
  <si>
    <r>
      <t xml:space="preserve">No. of IP women attended the summit                                                                                                                                                     </t>
    </r>
    <r>
      <rPr>
        <sz val="9"/>
        <rFont val="Calibri"/>
        <family val="2"/>
        <scheme val="minor"/>
      </rPr>
      <t xml:space="preserve">Target:                                                                                              1 day activity conducted within March 2017 for at least 200 IP women             </t>
    </r>
    <r>
      <rPr>
        <sz val="11"/>
        <rFont val="Calibri"/>
        <family val="2"/>
        <scheme val="minor"/>
      </rPr>
      <t xml:space="preserve">  </t>
    </r>
  </si>
  <si>
    <r>
      <t xml:space="preserve">No. of customized GSTs conducted; No. of IP leaders attended                                                           </t>
    </r>
    <r>
      <rPr>
        <sz val="9"/>
        <rFont val="Calibri"/>
        <family val="2"/>
        <scheme val="minor"/>
      </rPr>
      <t>Target:                                                                                          At least 1 customized GST conducted among 50 IP leaders within 2017</t>
    </r>
  </si>
  <si>
    <t>IP Women Summit conducted in March 6, 2017 in line with the Bulawan Festival Celebration (200 IP women attended)</t>
  </si>
  <si>
    <t>1 GST activity conducted/ facilitated for 35 female &amp; 40 male IPs in the province participated the training (with 11 femaleIP leaders)</t>
  </si>
  <si>
    <t>12 meetings facilitated at 1 meeting per month</t>
  </si>
  <si>
    <t>None conduct of the identified GAD activity due to unavailability of resource person &amp; time constraints</t>
  </si>
  <si>
    <t>Appropriated budget was used to augment other expense accounts of the same program</t>
  </si>
  <si>
    <r>
      <t xml:space="preserve">No. of Muslim Women  Summit conducted; No. of Muslim women attended the summit                                                                                               </t>
    </r>
    <r>
      <rPr>
        <sz val="9"/>
        <rFont val="Calibri"/>
        <family val="2"/>
        <scheme val="minor"/>
      </rPr>
      <t>Target:                                                                               1 day activity for 200 Muslim women conducted by March 2017</t>
    </r>
  </si>
  <si>
    <t>Muslim Women Summit conducted in March 6, 2017 in line with the Bulawan Festival Celebration (200 IP women attended)</t>
  </si>
  <si>
    <r>
      <t xml:space="preserve">No. of IEC activities conducted                                                                                         </t>
    </r>
    <r>
      <rPr>
        <sz val="9"/>
        <rFont val="Calibri"/>
        <family val="2"/>
        <scheme val="minor"/>
      </rPr>
      <t>Target:                                                                                                         20 IEC activities for 1,000 households through film viewing, distribution of print ads or flyers, and lectures on prevention and control strategies, and on good practices</t>
    </r>
  </si>
  <si>
    <t xml:space="preserve">20 IEC activities conducted with a total of 956 male, 1,990 female attendees provincewide   </t>
  </si>
  <si>
    <t xml:space="preserve">1,700 toilet bowls distributed to 1,700 households (with 342 male headed IP households &amp; 493 female headed IP household; the rest were distributed to indigent non-IP households)  </t>
  </si>
  <si>
    <r>
      <t xml:space="preserve">No. of toilet bowls &amp; bags of cements distributed; No. of IP &amp; Non-IP household recipients                                                                                                                                       </t>
    </r>
    <r>
      <rPr>
        <sz val="9"/>
        <rFont val="Calibri"/>
        <family val="2"/>
        <scheme val="minor"/>
      </rPr>
      <t>Target:                                                                                            1,000 toilet bowls &amp; bags of cement for IP &amp; non-IP household recipients and schistosomiasis endemic areas</t>
    </r>
  </si>
  <si>
    <t xml:space="preserve">Budget for all identified GAD activities of the particular program was lumped as reflected in the Statement of Appropriation and Obligation. The P133,188.39 was unutilized and declared savings for use in the supplemental budget. </t>
  </si>
  <si>
    <t xml:space="preserve">(The activity was already integrated in the same program presented earlier) </t>
  </si>
  <si>
    <r>
      <t xml:space="preserve">No. of indigent women, men and children of the province served by the program                                                                                           </t>
    </r>
    <r>
      <rPr>
        <i/>
        <sz val="11"/>
        <rFont val="Calibri"/>
        <family val="2"/>
        <scheme val="minor"/>
      </rPr>
      <t>Target:                                                                                                      2,000 indigent women, men and female &amp; male children</t>
    </r>
  </si>
  <si>
    <t>The previous approved GAD budget was increased through supplemental to accommodate the needy constituents</t>
  </si>
  <si>
    <t>3,096 indigent women, men and children of the province served by the program (984 male adults, 1,324 female adults, 150 pregnant women, 258 female children &amp; 380 male children);                                                                                                                                                        Mental and emotional burden of the beneficiaries reduced through the program specially during hospitalization of sick family members</t>
  </si>
  <si>
    <t xml:space="preserve">Database on PWDs established (3,064 men and 2,499 women provincewide) </t>
  </si>
  <si>
    <t>Gather/Conduct of gender-responsive tourism-based survey (2nd phase) (note: 1st phase was included in 2014 budget)</t>
  </si>
  <si>
    <r>
      <t xml:space="preserve">Survey questionnaires prepared                                                                                        </t>
    </r>
    <r>
      <rPr>
        <i/>
        <sz val="11"/>
        <rFont val="Calibri"/>
        <family val="2"/>
        <scheme val="minor"/>
      </rPr>
      <t>Target:                                                          * Phase 2 Survey completed by end of 2017</t>
    </r>
  </si>
  <si>
    <t>Survey questionnaires accomplished by owners and workers of identified tourism related accommodation facilities province wide</t>
  </si>
  <si>
    <t>Survey for establishment of Toursim related data conducted - sex disaggregated data on employment generated through the industry processed</t>
  </si>
  <si>
    <t>Conducted the following activities: Beach Volleyball for men &amp; women; Water Volleyball (mixed sex); Mixed-sex Raggae Band Competition and Concert; Mixed-sex Fire  Dance Competition; Mixesd-sex 3-category Kopiat Swimming Challenge; Mixed-sex Kite Flying Competition; Mixed-sex Frisbee; Mixesd-sex Body Painting; and Mixed-sex Dance Competition</t>
  </si>
  <si>
    <t>The various events were participated by members of the 11 Councils of Women of the 11 municipalities; 40 male &amp; 40 female students and 5 male teachers; 200 tourism farm symposium participants; 80 members of military troops for concert</t>
  </si>
  <si>
    <r>
      <t xml:space="preserve">No. of sports events conducted; No. of men, women, boys &amp; girls particiapted in the summer sports                                                                             </t>
    </r>
    <r>
      <rPr>
        <sz val="9"/>
        <rFont val="Calibri"/>
        <family val="2"/>
        <scheme val="minor"/>
      </rPr>
      <t>Traget:                                                                                                                  1 Sports Festival conducted during summer:                                              Soccer, Volleyball, Badminton, Softball, Chess, &amp; Lawn Tennis</t>
    </r>
  </si>
  <si>
    <t>Conducted/facilitated 9 sports events, such as: Baskeball, Volleyball, Lawn Tennis, Badminton, Softball, Baseball, Futsal, Football, Sepak Takraw, and Table Tennis; and provided corresponding sports equipment/supplies and facilities.                                                                                                                           The various sports events were participated by a total of 613 female and 1,210 male students &amp; adult sports enthusiasts</t>
  </si>
  <si>
    <t xml:space="preserve">Sex-disaggregated database on participating men, women, boys and girls to various sports events established and maintained </t>
  </si>
  <si>
    <r>
      <t xml:space="preserve">No. of male &amp; female players per event per municipality                                                                                                                                                               </t>
    </r>
    <r>
      <rPr>
        <sz val="9"/>
        <rFont val="Calibri"/>
        <family val="2"/>
        <scheme val="minor"/>
      </rPr>
      <t>Target:                                                                                                                                 Database related to sports development program established within the planned period</t>
    </r>
    <r>
      <rPr>
        <sz val="11"/>
        <rFont val="Calibri"/>
        <family val="2"/>
        <scheme val="minor"/>
      </rPr>
      <t xml:space="preserve">                                                                     </t>
    </r>
  </si>
  <si>
    <t>P5,649.00 (declared as savings of the PLGU)</t>
  </si>
  <si>
    <t xml:space="preserve">a) Women's Symposium conducted on March 8, 2017 in support to the International Women's Day Celebration - about 1,500 women attended the activity. Various parlor games facilitated for the women attendees to win various prizes;                                                                                                                                 b) Free Legal Aid was made available also for women during March 8;                                                                                                                                                                                                                                                          </t>
  </si>
  <si>
    <r>
      <t xml:space="preserve">No. of women participated in the conduct of sympsium; No. of contest events conducted and no. of women participated in per event                                                                                                                                             </t>
    </r>
    <r>
      <rPr>
        <sz val="9"/>
        <rFont val="Calibri"/>
        <family val="2"/>
        <scheme val="minor"/>
      </rPr>
      <t>Target:                                                                                                                                                           A one (1) day activity on the 8th day of March where various women's groups of the 11 municiplaities will be gathered to celebrate and participate in the different activities designed only for women (3 activities - contest events); 1 symposium (a speaker will be invited to discuss about basic women's rights, and other related women's laws)</t>
    </r>
  </si>
  <si>
    <t xml:space="preserve">11 IEC activities/ orientations on Elderly Welfare Act were conducted during BASCA. </t>
  </si>
  <si>
    <t>Costs or expenses incurred were shouldered by the concerned LGU and or from the SC Association</t>
  </si>
  <si>
    <t>No E.O yet issued. Need further study.</t>
  </si>
  <si>
    <t>280 male &amp; 270 female elderly persons participated in the socio-cultural activity in celebration to the National Elderly Week; 10 various activities in line with the celebration facilitated. Morale and camaraderie among senior citizens boosted</t>
  </si>
  <si>
    <r>
      <t xml:space="preserve">No. of sychosocial activities/capability building activities conducted; No. of male &amp; female elderly persons participated                                                                                                                               </t>
    </r>
    <r>
      <rPr>
        <sz val="9"/>
        <rFont val="Calibri"/>
        <family val="2"/>
        <scheme val="minor"/>
      </rPr>
      <t>Target:                                                                                                                    6 activities conducted for a total of 300 participants at 50 participants per activity</t>
    </r>
  </si>
  <si>
    <t xml:space="preserve">No. of GAD related training/seminars attended by the GFPS-ExeCom &amp; TWG members, &amp; other key officials &amp; employees of the provincial government; No. of GFPS ExeCom members attended the training; No. of key officials and employees attended GAD related training                                                                                                    Target:                                                                                                   3 GAD related training/ seminars within the planned calendar year (1st Qtr. - 1 training/workshop activity for 30 participants; 2nd Qtr. - 1 training/ seminar for 40 participants; &amp; 4th Qtr. - 1 training/seminar for 40 participants) </t>
  </si>
  <si>
    <t xml:space="preserve">4 GAD related training activities facilitated (provided Technical Assistance on GAD to municipalities of Compostela, Mabini, Pantukan, &amp; to Bango National High School teachers </t>
  </si>
  <si>
    <t xml:space="preserve">6 meetings conducted/facilitated (2 GFPS-ExeCom meetings with 10 female &amp; 8 male members; and 4 GFPS-TWG meeting with 15 female &amp; 8 male members) </t>
  </si>
  <si>
    <t xml:space="preserve"> 1 GAD Planning and Budgeting Workshop facilitated in line with the preparation of the 2018 GPB - participated by15 female &amp; 8 male members of the GFPS-TWG; and 3 male &amp; 4 female program coordinators (holding big programs)</t>
  </si>
  <si>
    <r>
      <t xml:space="preserve">No. of workshops conducted; No. of female &amp; male concerned provincial personnel attended the workshops                                                                                                     </t>
    </r>
    <r>
      <rPr>
        <sz val="9"/>
        <rFont val="Calibri"/>
        <family val="2"/>
        <scheme val="minor"/>
      </rPr>
      <t>Target:                                                                                                  1 GAD Planning &amp; Budgeting  workshop conducted within the first quarter of 2017 (with 40 male &amp; female participants)</t>
    </r>
  </si>
  <si>
    <t xml:space="preserve"> 4 Gender Sensitivity Training (GST) activities facilitated for a total of 105 male and 80 female employees of the provincial government; 2 training activities on GAD Mainstreaming in Local Governance through Use of Gender-Fair Language - participated by a total of 45 male and 55 female employees of the province; </t>
  </si>
  <si>
    <t>2 Statkeholders Consultation Meetings/Discussion for Gender Issues and Concerns existing/emerging in the province  - participated by a total of 75 female and 55 male marginalized group/sector group leaders</t>
  </si>
  <si>
    <r>
      <t xml:space="preserve">No. of FGDs or consultative meetings/fora conducted; List &amp; attendance of the representative of the identified marginalized group                                                                                                                                           </t>
    </r>
    <r>
      <rPr>
        <i/>
        <sz val="10"/>
        <rFont val="Calibri"/>
        <family val="2"/>
        <scheme val="minor"/>
      </rPr>
      <t>Target:                                                                                                             2 FGDs or consultative meetings/fora conducted during 1st Qtr., 2017 at 60 participants per activity</t>
    </r>
  </si>
  <si>
    <t>Conducted roll-out activity workshop on Harmonized GAD Guidelines (HGDG) for 67  program coordinators (42 females &amp; 25 males). Program coordinators gained knowledge on how to apply the HGDG tool in the pre &amp; post implementation of their respective programs.</t>
  </si>
  <si>
    <t>A savings of P90,434.87 was accumulated through cost-sharing/ counterparting with the Human Resource Program during the implementation of other activities</t>
  </si>
  <si>
    <t xml:space="preserve">1 Customized GST with Gender Analysis facilitated &amp; participated in the frontline employees of the provincial government (33 females and 27 males). Participants knowledge and awareness on GAD increased. </t>
  </si>
  <si>
    <r>
      <t xml:space="preserve">No. of customized GSTs with Gender Analysis &amp; HGDG training/ seminars facilitated/ conducted; No. of female &amp; male program coordinators attended the training/seminars                                                                                                              </t>
    </r>
    <r>
      <rPr>
        <i/>
        <sz val="9"/>
        <rFont val="Calibri"/>
        <family val="2"/>
        <scheme val="minor"/>
      </rPr>
      <t xml:space="preserve">Target:                                                                                                        1 training on Customized GST with Gender Analysis by 4th Qtr., 2017 (with 50 participants) </t>
    </r>
  </si>
  <si>
    <t>CY 2018 GAD Plan &amp; Budget prepared &amp; submitted to DILG. Certificate of review &amp; endorsement issued by the DILG</t>
  </si>
  <si>
    <t>Sex-disaggregated database by sector updated and maintained at PPDO</t>
  </si>
  <si>
    <t xml:space="preserve">GAD Fund utilization reports for CY 2017 by quarter prepared and compiled </t>
  </si>
  <si>
    <t xml:space="preserve">CY 2016 GAD Accomplishment Report prepared &amp; submitted to DILG by January 29, 2017 </t>
  </si>
  <si>
    <t xml:space="preserve">There was no conduct GAD M &amp; E Team meeting since there was no reconstitution yet. </t>
  </si>
  <si>
    <r>
      <t xml:space="preserve">No. of GAD related training/seminars facilitated; No. of female &amp; male municipal GFPS-ExeCom &amp; TWG members and GAD focal persons attended the training                                                                                                            </t>
    </r>
    <r>
      <rPr>
        <sz val="9"/>
        <rFont val="Calibri"/>
        <family val="2"/>
        <scheme val="minor"/>
      </rPr>
      <t>Target:                                                                                    1 training facilitated by 3rd Qtr., 2017 (with 40 participants)</t>
    </r>
  </si>
  <si>
    <t xml:space="preserve">Incorporated brief orientation on GAD during the conduct of weekly employees' organizational and work orientation </t>
  </si>
  <si>
    <t>Conduct of formal GST was not realized due to unavailability of Resource Person appropriate to handle GST for the top level management personnel. However, discussion on mainstreaming gender concerns in the provincial local governance was integrated in one conduct of Monthly Executive Committee Meeting.</t>
  </si>
  <si>
    <t>Contents of the GAD AVP contents had not completed. Needed enhancement.</t>
  </si>
  <si>
    <t>2 GST activities faciltated in coordination with the GAD Focal Point System (participated in by 42 males &amp; 53 females)</t>
  </si>
  <si>
    <r>
      <t xml:space="preserve">No. of GSTs facilitated/conducted; No. of female and male employees attended the GST                                                                                    </t>
    </r>
    <r>
      <rPr>
        <i/>
        <sz val="9"/>
        <rFont val="Calibri"/>
        <family val="2"/>
        <scheme val="minor"/>
      </rPr>
      <t>Target:                                                                                             2 batches of GST conducted/facilitated at 50 employees per batch</t>
    </r>
  </si>
  <si>
    <r>
      <t xml:space="preserve">GAD Resource Speakers' Bureau established; No. of female &amp; male provincial employees identified as resource speakers on GAD                                                                                                                                                 </t>
    </r>
    <r>
      <rPr>
        <i/>
        <sz val="9"/>
        <rFont val="Calibri"/>
        <family val="2"/>
        <scheme val="minor"/>
      </rPr>
      <t xml:space="preserve">Traget:                                                                                                                   GAD resource pool established by end of 2017 </t>
    </r>
  </si>
  <si>
    <t>GAD Resource Pool was not yet established. There was no conduct of ToT due to unavailability of appropriate resource person/s</t>
  </si>
  <si>
    <t xml:space="preserve">14 various training activities conducted/ facilitated capacitating/ enhancing knowledge and skills of the provincial employees (total participants: 505 females &amp; 492 males).Productivity and effectiveness of the employees sustained/ improved. </t>
  </si>
  <si>
    <r>
      <t xml:space="preserve">No. of training/ seminars conducted; No. of female and male employees attended the trainings/ seminars;                                                                                        </t>
    </r>
    <r>
      <rPr>
        <i/>
        <sz val="9"/>
        <rFont val="Calibri"/>
        <family val="2"/>
        <scheme val="minor"/>
      </rPr>
      <t>Target:                                                                               10 training/seminars at 50 pax per training session;                                                                                                               1,000 male &amp; female employees (in-house training)</t>
    </r>
  </si>
  <si>
    <t>1 TNA conducted among provincial employees. Training needs of different employees identified. Some training needs identified like in  computer application/ manipulation provided to target employees during 2017</t>
  </si>
  <si>
    <t>Region:</t>
  </si>
  <si>
    <t>XI     (Davao Region)</t>
  </si>
  <si>
    <t>XI (DAVAO REGION)</t>
  </si>
  <si>
    <t>TOTAL LGU BUDGET:</t>
  </si>
  <si>
    <t>Province:</t>
  </si>
  <si>
    <t xml:space="preserve">Compostela Valley </t>
  </si>
  <si>
    <t>COMPOSTELA VALLEY</t>
  </si>
  <si>
    <t>TOTAL GAD EXPENDITURE:</t>
  </si>
  <si>
    <t>LGU:</t>
  </si>
  <si>
    <t>Povincial Government</t>
  </si>
  <si>
    <t>PROVINCIAL GOVERNMENT OF COMPOSTELA VALLEY</t>
  </si>
  <si>
    <t xml:space="preserve">% of GAD Budget </t>
  </si>
  <si>
    <t>The difference of P138,568.50 was declared savings &amp; used for supplemental budget to fund other emerging PPA demand</t>
  </si>
  <si>
    <t>"Araw Ng Parangal at Pasasalamat" for the Loyalty Awardees and Retirees conducted (Beneficiaries: __ females &amp; ___ males)</t>
  </si>
  <si>
    <t>Conducted Group Travel for Loyalty Awardees</t>
  </si>
  <si>
    <t xml:space="preserve">Conducted Recognition Ceremonies for those departments and employees acclaimed as regional and national awardees, passers of CS Eligibility Exams, Board/ Bar Exams, and obtained Masters/ Doctoral Degree </t>
  </si>
  <si>
    <t>GAD concerns  was integrated in the employees' orientation manual</t>
  </si>
  <si>
    <t>The activity was not implementated due to time constraints</t>
  </si>
  <si>
    <t>The difference of P5,425 was declared savings &amp; used for supplemental budget to fund other emerging PPA demand</t>
  </si>
  <si>
    <t>Existing Award System enhanced</t>
  </si>
  <si>
    <t xml:space="preserve">Initial research on the formulation of Provincial Health Code conducted; Executive Order reconstituting the TWG was not yet issued; </t>
  </si>
  <si>
    <t>relavant documents initaially gathered and compiled</t>
  </si>
  <si>
    <t>Budget was included in the same program earlier presented</t>
  </si>
  <si>
    <t xml:space="preserve">33 female and 17 male program coordinators participated in the training-workshop on HGDG. Knowledge and skills among program coordinators in applying HGDG in the design, implementation, management and monitoring &amp; evaluation of their respective programs enhanced </t>
  </si>
  <si>
    <t>Budget included in the Human Resource Development Program.                                                           The training facilitated/ conducted by the PHRMDO or Prov'l  GAD coordinator</t>
  </si>
  <si>
    <t xml:space="preserve">1 Program/Project Implementation Review conducted/facilited. Immediate outputs/ results of the program/project assessed, and facilitating &amp; deterring factors affecting the implementation, as well as the emerging concerns determined. </t>
  </si>
  <si>
    <t>Planning &amp; target setting workshop for all health PPAs' implementation in the ensuing year conducted/ facilitated</t>
  </si>
  <si>
    <t>Gender-responsive Provincial Health Infromation System established (in line with the RHIS)</t>
  </si>
  <si>
    <t>1 activity on refresher courses &amp; updates on PIDSR facilitated (conducted by the PDRRMO) (Participants: 13 females &amp; 27 males)</t>
  </si>
  <si>
    <r>
      <t xml:space="preserve">No. of training on GAD provided; No. of female &amp; male staff attended the training on GAD                                                                                                 </t>
    </r>
    <r>
      <rPr>
        <i/>
        <sz val="9"/>
        <rFont val="Calibri"/>
        <family val="2"/>
        <scheme val="minor"/>
      </rPr>
      <t>Target:                                                                                       1 training on GAD facilitated/conducted for:  Provincial Level - 8 participants &amp; Municipal Level- 22 participants</t>
    </r>
  </si>
  <si>
    <t xml:space="preserve"> 1 Training activity on Basic Life Support Training conducted (participants: 35 males &amp; 5 females)</t>
  </si>
  <si>
    <t>1 activity on First Aid Training conducted (participants: 23 males &amp; 17 females)</t>
  </si>
  <si>
    <t>Gender-Responsove  Database established, updated and maintained by PPDO</t>
  </si>
  <si>
    <t>Preparation/ Enhancement of the PDPFP - on going; 5 write-shop activities for the completion of the facilitated</t>
  </si>
  <si>
    <t>No activity conducted due to unavailability of competent resource person &amp; time constraints.</t>
  </si>
  <si>
    <r>
      <t xml:space="preserve">No. of female &amp; male concerned personnel participated in the training/ workshops                                                                                                        </t>
    </r>
    <r>
      <rPr>
        <i/>
        <sz val="9"/>
        <rFont val="Calibri"/>
        <family val="2"/>
        <scheme val="minor"/>
      </rPr>
      <t>Target:                                                                                                      At least 1 training activity for all members of the PDC and other key personnel facilitated/conducted by 1st Qtr. 2017 (30 participants)</t>
    </r>
  </si>
  <si>
    <r>
      <t xml:space="preserve">No. of sectoral meetings, consultations &amp; fora conducted/facilitated; No. of female &amp; male stakeholders, marginalized group leaders attended                                                                                                                      </t>
    </r>
    <r>
      <rPr>
        <i/>
        <sz val="9"/>
        <rFont val="Calibri"/>
        <family val="2"/>
        <scheme val="minor"/>
      </rPr>
      <t>Target:                                                                                                       2 consultative meetings/ fora conducted by 2nd &amp; 3rd Qtr., 2017 (for 150 participants)</t>
    </r>
  </si>
  <si>
    <t xml:space="preserve">2 Consultation Meetings/Workshops with stakeholders and marginalized group facilitated.  </t>
  </si>
  <si>
    <t>P88,000 was used to augment other expense accounts of the same program;                                                                                                                                     Appropriated budget was used to augment other expense accounts of the same program</t>
  </si>
  <si>
    <t>ATTRIBUTED PROGRAMS</t>
  </si>
  <si>
    <t>Title of LGU Program or Project</t>
  </si>
  <si>
    <t>HGDG PIMME/ FIMME Score</t>
  </si>
  <si>
    <t>Total Annual Program/Project Cost or Expenditure</t>
  </si>
  <si>
    <t>GAD Attributed Program/Project Cost or Expenditure</t>
  </si>
  <si>
    <t>(10)</t>
  </si>
  <si>
    <t>(11)</t>
  </si>
  <si>
    <t>(12)</t>
  </si>
  <si>
    <t>(13)</t>
  </si>
  <si>
    <t>(14)</t>
  </si>
  <si>
    <t>Sub-Total C</t>
  </si>
  <si>
    <t>GRAND TOTAL (A+B+C)</t>
  </si>
  <si>
    <t>Sub-Total A</t>
  </si>
  <si>
    <t>Sub-Total B</t>
  </si>
  <si>
    <t>GAD Focal Person &amp; GFPS-TWG Member</t>
  </si>
  <si>
    <t>PLACIDO C. ALCOMENDRS, JR., CPA</t>
  </si>
  <si>
    <t>Asst. Prov'l. Administrator - Internal</t>
  </si>
  <si>
    <t>Chairperson, GFPS - Technical Working Group</t>
  </si>
  <si>
    <t>JAYVEE TYRON L. UY, MPA</t>
  </si>
  <si>
    <t>Prepared/Consolidated by:</t>
  </si>
  <si>
    <t>Reviewed by:</t>
  </si>
  <si>
    <t>Budget was lumped. The unutilized amount of P200,002 due to time constraints was declared savings &amp; used as fund for supplemental budget</t>
  </si>
  <si>
    <r>
      <t xml:space="preserve">Presence of IEC matrials; No. of sets of IEC materials for distributions; No. of schools as recipients of the IEC materials                                                      </t>
    </r>
    <r>
      <rPr>
        <i/>
        <sz val="10"/>
        <rFont val="Calibri"/>
        <family val="2"/>
        <scheme val="minor"/>
      </rPr>
      <t>Target: 80 sets of IEC materials for secondary schools &amp; 326 sets of IEC materials for elementary schools reproduced and distributed  strategically throughout 2017</t>
    </r>
  </si>
  <si>
    <r>
      <t xml:space="preserve">No. and name of barangays provided with the electrification assistance                                                                        </t>
    </r>
    <r>
      <rPr>
        <i/>
        <sz val="10"/>
        <rFont val="Calibri"/>
        <family val="2"/>
        <scheme val="minor"/>
      </rPr>
      <t>Target:                                                        2 barangays (as per request from concerned barangay officials) within 2017</t>
    </r>
    <r>
      <rPr>
        <sz val="10"/>
        <rFont val="Calibri"/>
        <family val="2"/>
        <scheme val="minor"/>
      </rPr>
      <t xml:space="preserve">               </t>
    </r>
  </si>
  <si>
    <t>1 roll-out activity conducted (participated by 50 male concerned barangay individuals)</t>
  </si>
  <si>
    <t>February 22,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</si>
</sst>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35" x14ac:knownFonts="1">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b/>
      <sz val="11"/>
      <name val="Calibri"/>
      <family val="2"/>
      <scheme val="minor"/>
    </font>
    <font>
      <i/>
      <sz val="11"/>
      <name val="Calibri"/>
      <family val="2"/>
      <scheme val="minor"/>
    </font>
    <font>
      <b/>
      <u/>
      <sz val="11"/>
      <name val="Calibri"/>
      <family val="2"/>
      <scheme val="minor"/>
    </font>
    <font>
      <b/>
      <i/>
      <sz val="11"/>
      <name val="Calibri"/>
      <family val="2"/>
      <scheme val="minor"/>
    </font>
    <font>
      <sz val="11"/>
      <name val="Arial Narrow"/>
      <family val="2"/>
    </font>
    <font>
      <i/>
      <sz val="11"/>
      <color theme="1"/>
      <name val="Calibri"/>
      <family val="2"/>
      <scheme val="minor"/>
    </font>
    <font>
      <sz val="11"/>
      <color theme="1"/>
      <name val="Calibri"/>
      <family val="2"/>
    </font>
    <font>
      <b/>
      <sz val="11"/>
      <color rgb="FFFF0000"/>
      <name val="Calibri"/>
      <family val="2"/>
      <scheme val="minor"/>
    </font>
    <font>
      <sz val="9"/>
      <color theme="1"/>
      <name val="Calibri"/>
      <family val="2"/>
      <scheme val="minor"/>
    </font>
    <font>
      <sz val="8"/>
      <name val="Calibri"/>
      <family val="2"/>
      <scheme val="minor"/>
    </font>
    <font>
      <sz val="9"/>
      <name val="Calibri"/>
      <family val="2"/>
      <scheme val="minor"/>
    </font>
    <font>
      <i/>
      <sz val="10"/>
      <name val="Calibri"/>
      <family val="2"/>
      <scheme val="minor"/>
    </font>
    <font>
      <i/>
      <sz val="11"/>
      <name val="Arial Narrow"/>
      <family val="2"/>
    </font>
    <font>
      <sz val="10"/>
      <color theme="1"/>
      <name val="Calibri"/>
      <family val="2"/>
      <scheme val="minor"/>
    </font>
    <font>
      <i/>
      <sz val="9"/>
      <name val="Calibri"/>
      <family val="2"/>
      <scheme val="minor"/>
    </font>
    <font>
      <sz val="8"/>
      <name val="Arial Narrow"/>
      <family val="2"/>
    </font>
    <font>
      <sz val="10"/>
      <name val="Arial Narrow"/>
      <family val="2"/>
    </font>
    <font>
      <sz val="9"/>
      <name val="Arial Narrow"/>
      <family val="2"/>
    </font>
    <font>
      <i/>
      <sz val="10"/>
      <color theme="1"/>
      <name val="Calibri"/>
      <family val="2"/>
      <scheme val="minor"/>
    </font>
    <font>
      <b/>
      <u/>
      <sz val="10"/>
      <color theme="1"/>
      <name val="Calibri"/>
      <family val="2"/>
      <scheme val="minor"/>
    </font>
    <font>
      <b/>
      <sz val="10"/>
      <color theme="1"/>
      <name val="Calibri"/>
      <family val="2"/>
      <scheme val="minor"/>
    </font>
    <font>
      <b/>
      <sz val="9"/>
      <color theme="1"/>
      <name val="Calibri"/>
      <family val="2"/>
      <scheme val="minor"/>
    </font>
    <font>
      <b/>
      <sz val="12"/>
      <name val="Calibri"/>
      <family val="2"/>
      <scheme val="minor"/>
    </font>
    <font>
      <sz val="10"/>
      <color rgb="FFFF0000"/>
      <name val="Calibri"/>
      <family val="2"/>
      <scheme val="minor"/>
    </font>
    <font>
      <b/>
      <sz val="10"/>
      <name val="Calibri"/>
      <family val="2"/>
      <scheme val="minor"/>
    </font>
    <font>
      <sz val="12"/>
      <color rgb="FFFF0000"/>
      <name val="Calibri"/>
      <family val="2"/>
      <scheme val="minor"/>
    </font>
    <font>
      <sz val="7.5"/>
      <name val="Arial Narrow"/>
      <family val="2"/>
    </font>
  </fonts>
  <fills count="10">
    <fill>
      <patternFill patternType="none"/>
    </fill>
    <fill>
      <patternFill patternType="gray125"/>
    </fill>
    <fill>
      <patternFill patternType="solid">
        <fgColor rgb="FF66FF66"/>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9">
    <xf numFmtId="0" fontId="0" fillId="0" borderId="0" xfId="0"/>
    <xf numFmtId="0" fontId="5" fillId="0" borderId="0" xfId="0" applyFont="1" applyFill="1" applyAlignment="1">
      <alignment vertical="top"/>
    </xf>
    <xf numFmtId="0" fontId="0" fillId="0" borderId="0" xfId="0" applyFont="1" applyFill="1" applyAlignment="1">
      <alignment vertical="top"/>
    </xf>
    <xf numFmtId="0" fontId="5" fillId="0" borderId="0" xfId="0" applyFont="1" applyFill="1" applyAlignment="1">
      <alignment horizontal="center" vertical="top"/>
    </xf>
    <xf numFmtId="0" fontId="5"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8" fillId="2" borderId="6" xfId="0" applyFont="1" applyFill="1" applyBorder="1" applyAlignment="1">
      <alignment vertical="top" wrapText="1"/>
    </xf>
    <xf numFmtId="0" fontId="8" fillId="2" borderId="10" xfId="0" applyFont="1" applyFill="1" applyBorder="1" applyAlignment="1">
      <alignment vertical="top" wrapText="1"/>
    </xf>
    <xf numFmtId="0" fontId="8" fillId="0" borderId="0" xfId="0" applyFont="1" applyFill="1" applyAlignment="1">
      <alignment horizontal="center" vertical="center"/>
    </xf>
    <xf numFmtId="0" fontId="3" fillId="0" borderId="1" xfId="0" applyFont="1" applyFill="1" applyBorder="1" applyAlignment="1">
      <alignment horizontal="left" vertical="top" wrapText="1"/>
    </xf>
    <xf numFmtId="0" fontId="3" fillId="0" borderId="13" xfId="0" applyFont="1" applyFill="1" applyBorder="1" applyAlignment="1">
      <alignment horizontal="left" vertical="top" wrapText="1"/>
    </xf>
    <xf numFmtId="0" fontId="8" fillId="0" borderId="1" xfId="0"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3" xfId="0" applyFont="1" applyFill="1" applyBorder="1" applyAlignment="1">
      <alignment horizontal="center" vertical="top" wrapText="1"/>
    </xf>
    <xf numFmtId="164" fontId="3" fillId="0" borderId="3" xfId="1"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8" fillId="0" borderId="3" xfId="0" applyFont="1" applyFill="1" applyBorder="1" applyAlignment="1">
      <alignment vertical="top" wrapText="1"/>
    </xf>
    <xf numFmtId="0" fontId="3" fillId="0" borderId="1" xfId="0" applyFont="1" applyFill="1" applyBorder="1" applyAlignment="1">
      <alignment horizontal="left" vertical="center" wrapText="1"/>
    </xf>
    <xf numFmtId="0" fontId="9" fillId="0" borderId="3" xfId="0" quotePrefix="1" applyFont="1" applyFill="1" applyBorder="1" applyAlignment="1">
      <alignment horizontal="righ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0" fontId="3" fillId="0" borderId="3" xfId="0" applyFont="1" applyFill="1" applyBorder="1" applyAlignment="1">
      <alignment vertical="top" wrapText="1"/>
    </xf>
    <xf numFmtId="0" fontId="3" fillId="0" borderId="2" xfId="0" applyFont="1" applyFill="1" applyBorder="1" applyAlignment="1">
      <alignment horizontal="left" vertical="top" wrapText="1"/>
    </xf>
    <xf numFmtId="164" fontId="3" fillId="0" borderId="2" xfId="1"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164" fontId="3" fillId="0" borderId="3" xfId="1" applyNumberFormat="1" applyFont="1" applyFill="1" applyBorder="1" applyAlignment="1">
      <alignment horizontal="left" vertical="top" wrapText="1"/>
    </xf>
    <xf numFmtId="0" fontId="8" fillId="0" borderId="8" xfId="0" applyFont="1" applyFill="1" applyBorder="1" applyAlignment="1">
      <alignment vertical="top" wrapText="1"/>
    </xf>
    <xf numFmtId="3" fontId="3" fillId="0" borderId="3" xfId="0" applyNumberFormat="1" applyFont="1" applyFill="1" applyBorder="1" applyAlignment="1">
      <alignment vertical="top" wrapText="1"/>
    </xf>
    <xf numFmtId="164" fontId="3" fillId="0" borderId="1" xfId="1" applyNumberFormat="1" applyFont="1" applyFill="1" applyBorder="1" applyAlignment="1">
      <alignment vertical="top" wrapText="1"/>
    </xf>
    <xf numFmtId="164" fontId="3" fillId="0" borderId="3" xfId="1" applyNumberFormat="1" applyFont="1" applyFill="1" applyBorder="1" applyAlignment="1">
      <alignment vertical="top" wrapText="1"/>
    </xf>
    <xf numFmtId="0" fontId="8"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8" fillId="0" borderId="2" xfId="0" applyFont="1" applyFill="1" applyBorder="1" applyAlignment="1">
      <alignment horizontal="center" vertical="top" wrapText="1"/>
    </xf>
    <xf numFmtId="164" fontId="8" fillId="0" borderId="3" xfId="1" applyNumberFormat="1"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3" xfId="0" applyFont="1" applyFill="1" applyBorder="1" applyAlignment="1">
      <alignment vertical="top" wrapText="1"/>
    </xf>
    <xf numFmtId="164" fontId="8" fillId="0" borderId="1" xfId="1"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164" fontId="9" fillId="0" borderId="3" xfId="1" quotePrefix="1" applyNumberFormat="1" applyFont="1" applyFill="1" applyBorder="1" applyAlignment="1">
      <alignment horizontal="right" vertical="top" wrapText="1"/>
    </xf>
    <xf numFmtId="164" fontId="9" fillId="0" borderId="2" xfId="1" quotePrefix="1" applyNumberFormat="1" applyFont="1" applyFill="1" applyBorder="1" applyAlignment="1">
      <alignment horizontal="right" vertical="top" wrapText="1"/>
    </xf>
    <xf numFmtId="0" fontId="8" fillId="0" borderId="0" xfId="0" applyFont="1" applyFill="1" applyAlignment="1">
      <alignment horizontal="center" vertical="center" wrapText="1"/>
    </xf>
    <xf numFmtId="0" fontId="8" fillId="0" borderId="0" xfId="0" applyFont="1" applyFill="1" applyAlignment="1">
      <alignment horizontal="center" vertical="top" wrapText="1"/>
    </xf>
    <xf numFmtId="0" fontId="8" fillId="0" borderId="0" xfId="0" applyFont="1" applyFill="1" applyBorder="1" applyAlignment="1">
      <alignment horizontal="center" vertical="center"/>
    </xf>
    <xf numFmtId="164" fontId="8" fillId="0" borderId="3" xfId="1" quotePrefix="1" applyNumberFormat="1" applyFont="1" applyFill="1" applyBorder="1" applyAlignment="1">
      <alignment horizontal="right" vertical="top" wrapText="1"/>
    </xf>
    <xf numFmtId="164" fontId="3" fillId="0" borderId="1"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top" wrapText="1"/>
    </xf>
    <xf numFmtId="0" fontId="3" fillId="0" borderId="3" xfId="0" quotePrefix="1" applyFont="1" applyFill="1" applyBorder="1" applyAlignment="1">
      <alignment horizontal="center" vertical="top" wrapText="1"/>
    </xf>
    <xf numFmtId="0" fontId="3" fillId="0" borderId="14" xfId="0" applyFont="1" applyFill="1" applyBorder="1" applyAlignment="1">
      <alignment horizontal="left" vertical="top"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top" wrapText="1"/>
    </xf>
    <xf numFmtId="164" fontId="5" fillId="0" borderId="3" xfId="1" applyNumberFormat="1" applyFont="1" applyFill="1" applyBorder="1" applyAlignment="1">
      <alignment horizontal="center" vertical="top" wrapText="1"/>
    </xf>
    <xf numFmtId="164" fontId="0" fillId="0" borderId="3" xfId="1"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9" fillId="0" borderId="3" xfId="0" quotePrefix="1" applyFont="1" applyFill="1" applyBorder="1" applyAlignment="1">
      <alignment vertical="top" wrapText="1"/>
    </xf>
    <xf numFmtId="0" fontId="8" fillId="0" borderId="2" xfId="0" applyFont="1" applyFill="1" applyBorder="1" applyAlignment="1">
      <alignment vertical="top" wrapText="1"/>
    </xf>
    <xf numFmtId="0" fontId="9" fillId="0" borderId="3" xfId="0" quotePrefix="1" applyFont="1" applyFill="1" applyBorder="1" applyAlignment="1">
      <alignment horizontal="center" vertical="center" wrapText="1"/>
    </xf>
    <xf numFmtId="0" fontId="3" fillId="0" borderId="3" xfId="0" quotePrefix="1" applyFont="1" applyFill="1" applyBorder="1" applyAlignment="1">
      <alignment horizontal="left" vertical="top" wrapText="1"/>
    </xf>
    <xf numFmtId="0" fontId="9" fillId="0" borderId="3" xfId="0" quotePrefix="1"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2" xfId="0" quotePrefix="1" applyFont="1" applyFill="1" applyBorder="1" applyAlignment="1">
      <alignment horizontal="left" vertical="top" wrapText="1"/>
    </xf>
    <xf numFmtId="0" fontId="3" fillId="0" borderId="2" xfId="0" quotePrefix="1" applyFont="1" applyFill="1" applyBorder="1" applyAlignment="1">
      <alignment horizontal="center" vertical="top" wrapText="1"/>
    </xf>
    <xf numFmtId="164" fontId="4" fillId="0" borderId="3" xfId="1" applyNumberFormat="1" applyFont="1" applyFill="1" applyBorder="1" applyAlignment="1">
      <alignment horizontal="center" vertical="top" wrapText="1"/>
    </xf>
    <xf numFmtId="0" fontId="3" fillId="0" borderId="0" xfId="0" applyFont="1" applyFill="1" applyAlignment="1">
      <alignment horizontal="center" vertical="center"/>
    </xf>
    <xf numFmtId="164" fontId="8" fillId="0" borderId="3" xfId="1"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0" applyFont="1" applyFill="1" applyBorder="1" applyAlignment="1">
      <alignment horizontal="left" vertical="top" wrapText="1"/>
    </xf>
    <xf numFmtId="164" fontId="3" fillId="0" borderId="1" xfId="1" applyNumberFormat="1" applyFont="1" applyFill="1" applyBorder="1" applyAlignment="1">
      <alignment horizontal="left" vertical="top" wrapText="1"/>
    </xf>
    <xf numFmtId="164" fontId="5" fillId="0" borderId="3" xfId="1" applyNumberFormat="1"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3" xfId="0" applyFont="1" applyFill="1" applyBorder="1" applyAlignment="1">
      <alignment vertical="top" wrapText="1"/>
    </xf>
    <xf numFmtId="164" fontId="8" fillId="0" borderId="3" xfId="1" quotePrefix="1" applyNumberFormat="1" applyFont="1" applyFill="1" applyBorder="1" applyAlignment="1">
      <alignment horizontal="center" vertical="top" wrapText="1"/>
    </xf>
    <xf numFmtId="164" fontId="8" fillId="0" borderId="1" xfId="1" applyNumberFormat="1" applyFont="1" applyFill="1" applyBorder="1" applyAlignment="1">
      <alignment vertical="top" wrapText="1"/>
    </xf>
    <xf numFmtId="0" fontId="3" fillId="0" borderId="3" xfId="0" applyFont="1" applyFill="1" applyBorder="1" applyAlignment="1">
      <alignment horizontal="left" wrapText="1"/>
    </xf>
    <xf numFmtId="0" fontId="8" fillId="0" borderId="3" xfId="0" applyNumberFormat="1" applyFont="1" applyFill="1" applyBorder="1" applyAlignment="1">
      <alignment vertical="top" wrapText="1"/>
    </xf>
    <xf numFmtId="164" fontId="3" fillId="0" borderId="3" xfId="1" applyNumberFormat="1" applyFont="1" applyFill="1" applyBorder="1" applyAlignment="1">
      <alignment vertical="center" wrapText="1"/>
    </xf>
    <xf numFmtId="0" fontId="3" fillId="0" borderId="0" xfId="0" applyFont="1" applyFill="1" applyAlignment="1">
      <alignment vertical="top" wrapText="1"/>
    </xf>
    <xf numFmtId="0" fontId="0" fillId="0" borderId="1" xfId="0" applyFont="1" applyFill="1" applyBorder="1" applyAlignment="1">
      <alignment wrapText="1"/>
    </xf>
    <xf numFmtId="0" fontId="0" fillId="0" borderId="1" xfId="0" applyFont="1" applyFill="1" applyBorder="1" applyAlignment="1">
      <alignment horizontal="center" vertical="center" wrapText="1"/>
    </xf>
    <xf numFmtId="164" fontId="5" fillId="0" borderId="1" xfId="1"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vertical="top" wrapText="1"/>
    </xf>
    <xf numFmtId="164" fontId="13" fillId="0" borderId="3" xfId="1" quotePrefix="1" applyNumberFormat="1" applyFont="1" applyFill="1" applyBorder="1" applyAlignment="1">
      <alignment horizontal="right" vertical="top" wrapText="1"/>
    </xf>
    <xf numFmtId="0" fontId="0" fillId="0" borderId="2" xfId="0" applyFont="1" applyFill="1" applyBorder="1" applyAlignment="1">
      <alignment vertical="top" wrapText="1"/>
    </xf>
    <xf numFmtId="164" fontId="0" fillId="0" borderId="2" xfId="1" applyNumberFormat="1" applyFont="1" applyFill="1" applyBorder="1" applyAlignment="1">
      <alignment horizontal="center" vertical="top" wrapText="1"/>
    </xf>
    <xf numFmtId="0" fontId="0" fillId="0" borderId="2" xfId="0" applyFont="1" applyFill="1" applyBorder="1" applyAlignment="1">
      <alignment horizontal="center" vertical="top" wrapText="1"/>
    </xf>
    <xf numFmtId="0" fontId="3" fillId="0" borderId="8" xfId="0" applyFont="1" applyFill="1" applyBorder="1" applyAlignment="1">
      <alignment vertical="top" wrapText="1"/>
    </xf>
    <xf numFmtId="0" fontId="0" fillId="0" borderId="8" xfId="0" applyFont="1" applyFill="1" applyBorder="1" applyAlignment="1">
      <alignment vertical="top" wrapText="1"/>
    </xf>
    <xf numFmtId="0" fontId="14" fillId="0" borderId="8" xfId="0" applyFont="1" applyFill="1" applyBorder="1" applyAlignment="1">
      <alignment horizontal="justify" vertical="top"/>
    </xf>
    <xf numFmtId="0" fontId="0" fillId="0" borderId="0" xfId="0" applyFont="1" applyFill="1" applyAlignment="1">
      <alignment horizontal="center" vertical="top" wrapText="1"/>
    </xf>
    <xf numFmtId="0" fontId="5" fillId="0" borderId="0" xfId="0" applyFont="1" applyFill="1" applyAlignment="1">
      <alignment horizontal="center" vertical="center" wrapText="1"/>
    </xf>
    <xf numFmtId="0" fontId="4" fillId="0" borderId="3" xfId="0" applyFont="1" applyFill="1" applyBorder="1" applyAlignment="1">
      <alignment horizontal="left" vertical="top" wrapText="1"/>
    </xf>
    <xf numFmtId="0" fontId="5" fillId="0" borderId="3" xfId="0" applyFont="1" applyFill="1" applyBorder="1" applyAlignment="1">
      <alignment vertical="top" wrapText="1"/>
    </xf>
    <xf numFmtId="164" fontId="0" fillId="0" borderId="3" xfId="1" quotePrefix="1" applyNumberFormat="1" applyFont="1" applyFill="1" applyBorder="1" applyAlignment="1">
      <alignment horizontal="right" vertical="top" wrapText="1"/>
    </xf>
    <xf numFmtId="164" fontId="0" fillId="0" borderId="3" xfId="1" applyNumberFormat="1" applyFont="1" applyFill="1" applyBorder="1" applyAlignment="1">
      <alignment horizontal="center" vertical="center" wrapText="1"/>
    </xf>
    <xf numFmtId="0" fontId="0" fillId="0" borderId="1" xfId="0" applyFont="1" applyFill="1" applyBorder="1" applyAlignment="1">
      <alignment vertical="top" wrapText="1"/>
    </xf>
    <xf numFmtId="0" fontId="8" fillId="0" borderId="0" xfId="0" applyFont="1" applyFill="1" applyAlignment="1">
      <alignment horizontal="center" vertical="top"/>
    </xf>
    <xf numFmtId="0" fontId="3" fillId="0" borderId="3" xfId="0" applyFont="1" applyFill="1" applyBorder="1" applyAlignment="1">
      <alignment horizontal="left" vertical="center" wrapText="1"/>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Alignment="1">
      <alignment vertical="top"/>
    </xf>
    <xf numFmtId="0" fontId="3" fillId="0" borderId="0" xfId="0" applyFont="1" applyFill="1" applyAlignment="1">
      <alignment horizontal="center"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8" fillId="0" borderId="0" xfId="0" applyFont="1" applyFill="1" applyAlignment="1">
      <alignment vertical="top"/>
    </xf>
    <xf numFmtId="0" fontId="12" fillId="0" borderId="0" xfId="0" applyFont="1" applyFill="1" applyAlignment="1">
      <alignment vertical="top"/>
    </xf>
    <xf numFmtId="0" fontId="0" fillId="0" borderId="0" xfId="0" applyFont="1" applyFill="1" applyAlignment="1">
      <alignment horizontal="center" vertical="top"/>
    </xf>
    <xf numFmtId="0" fontId="3" fillId="0" borderId="15" xfId="0" applyFont="1" applyFill="1" applyBorder="1" applyAlignment="1">
      <alignment horizontal="left" vertical="top" wrapText="1"/>
    </xf>
    <xf numFmtId="164" fontId="3" fillId="0" borderId="15" xfId="1" applyNumberFormat="1" applyFont="1" applyFill="1" applyBorder="1" applyAlignment="1">
      <alignment horizontal="center" vertical="top" wrapText="1"/>
    </xf>
    <xf numFmtId="164" fontId="2" fillId="0" borderId="15" xfId="1" applyNumberFormat="1" applyFont="1" applyFill="1" applyBorder="1" applyAlignment="1">
      <alignment horizontal="center" vertical="top" wrapText="1"/>
    </xf>
    <xf numFmtId="164" fontId="3" fillId="4" borderId="3" xfId="1"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164" fontId="15" fillId="0" borderId="1" xfId="1" applyNumberFormat="1" applyFont="1" applyFill="1" applyBorder="1" applyAlignment="1">
      <alignment horizontal="center" vertical="top" wrapText="1"/>
    </xf>
    <xf numFmtId="0" fontId="4" fillId="0" borderId="2" xfId="0" applyFont="1" applyFill="1" applyBorder="1" applyAlignment="1">
      <alignment vertical="top" wrapText="1"/>
    </xf>
    <xf numFmtId="164" fontId="3" fillId="4" borderId="3" xfId="1"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top" wrapText="1"/>
    </xf>
    <xf numFmtId="164" fontId="17" fillId="0" borderId="15" xfId="1" applyNumberFormat="1" applyFont="1" applyFill="1" applyBorder="1" applyAlignment="1">
      <alignment horizontal="center" vertical="top" wrapText="1"/>
    </xf>
    <xf numFmtId="43" fontId="3" fillId="0" borderId="3" xfId="1"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164" fontId="3" fillId="0" borderId="3" xfId="1"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8" fillId="3" borderId="1" xfId="0" applyFont="1" applyFill="1" applyBorder="1" applyAlignment="1">
      <alignment horizontal="center" vertical="top" wrapText="1"/>
    </xf>
    <xf numFmtId="0" fontId="8" fillId="3" borderId="1" xfId="0" applyFont="1" applyFill="1" applyBorder="1" applyAlignment="1">
      <alignment vertical="top" wrapText="1"/>
    </xf>
    <xf numFmtId="0" fontId="3" fillId="4" borderId="3" xfId="0" applyFont="1" applyFill="1" applyBorder="1"/>
    <xf numFmtId="0" fontId="6" fillId="4" borderId="0" xfId="0" applyFont="1" applyFill="1" applyBorder="1" applyAlignment="1">
      <alignment vertical="top"/>
    </xf>
    <xf numFmtId="164" fontId="17" fillId="0" borderId="3" xfId="1" applyNumberFormat="1" applyFont="1" applyFill="1" applyBorder="1" applyAlignment="1">
      <alignment horizontal="center" vertical="top" wrapText="1"/>
    </xf>
    <xf numFmtId="164" fontId="3" fillId="0" borderId="2" xfId="1" quotePrefix="1" applyNumberFormat="1" applyFont="1" applyFill="1" applyBorder="1" applyAlignment="1">
      <alignment horizontal="center" vertical="top" wrapText="1"/>
    </xf>
    <xf numFmtId="164" fontId="3" fillId="0" borderId="3" xfId="1" quotePrefix="1" applyNumberFormat="1" applyFont="1" applyFill="1" applyBorder="1" applyAlignment="1">
      <alignment horizontal="center" vertical="top" wrapText="1"/>
    </xf>
    <xf numFmtId="164" fontId="18" fillId="0" borderId="3" xfId="1" applyNumberFormat="1" applyFont="1" applyFill="1" applyBorder="1" applyAlignment="1">
      <alignment horizontal="center" vertical="top" wrapText="1"/>
    </xf>
    <xf numFmtId="164" fontId="3" fillId="0" borderId="15" xfId="1" quotePrefix="1"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3" fillId="4" borderId="2" xfId="0" applyFont="1" applyFill="1" applyBorder="1" applyAlignment="1">
      <alignment horizontal="left" vertical="top" wrapText="1"/>
    </xf>
    <xf numFmtId="164" fontId="3" fillId="4" borderId="2" xfId="1" applyNumberFormat="1" applyFont="1" applyFill="1" applyBorder="1" applyAlignment="1">
      <alignment vertical="top" wrapText="1"/>
    </xf>
    <xf numFmtId="0" fontId="3" fillId="4" borderId="2" xfId="0" applyFont="1" applyFill="1" applyBorder="1" applyAlignment="1">
      <alignment horizontal="center" vertical="top" wrapText="1"/>
    </xf>
    <xf numFmtId="0" fontId="8" fillId="4" borderId="0" xfId="0" applyFont="1" applyFill="1" applyAlignment="1">
      <alignment horizontal="center" vertical="center"/>
    </xf>
    <xf numFmtId="0" fontId="2" fillId="4" borderId="2" xfId="0" applyFont="1" applyFill="1" applyBorder="1" applyAlignment="1">
      <alignment horizontal="left" vertical="top" wrapText="1"/>
    </xf>
    <xf numFmtId="0" fontId="0" fillId="4" borderId="2" xfId="0" applyFont="1" applyFill="1" applyBorder="1" applyAlignment="1">
      <alignment horizontal="left" vertical="top" wrapText="1"/>
    </xf>
    <xf numFmtId="164" fontId="18" fillId="4" borderId="2" xfId="1" applyNumberFormat="1" applyFont="1" applyFill="1" applyBorder="1" applyAlignment="1">
      <alignment vertical="top" wrapText="1"/>
    </xf>
    <xf numFmtId="165" fontId="3" fillId="0" borderId="3" xfId="1" applyNumberFormat="1" applyFont="1" applyFill="1" applyBorder="1" applyAlignment="1">
      <alignment horizontal="center" vertical="top" wrapText="1"/>
    </xf>
    <xf numFmtId="43" fontId="3" fillId="0" borderId="1" xfId="1"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164" fontId="3" fillId="0" borderId="3" xfId="1"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164" fontId="17" fillId="0" borderId="3" xfId="1" applyNumberFormat="1" applyFont="1" applyFill="1" applyBorder="1" applyAlignment="1">
      <alignment horizontal="center" vertical="top" wrapText="1"/>
    </xf>
    <xf numFmtId="164" fontId="2" fillId="0" borderId="1" xfId="1" applyNumberFormat="1" applyFont="1" applyFill="1" applyBorder="1" applyAlignment="1">
      <alignment horizontal="center" vertical="top" wrapText="1"/>
    </xf>
    <xf numFmtId="164" fontId="3" fillId="0" borderId="1" xfId="1" quotePrefix="1"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4" borderId="3" xfId="0" applyFont="1" applyFill="1" applyBorder="1" applyAlignment="1">
      <alignment horizontal="left" vertical="top" wrapText="1"/>
    </xf>
    <xf numFmtId="164" fontId="3" fillId="0" borderId="3" xfId="1"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3" xfId="0" applyFont="1" applyFill="1" applyBorder="1" applyAlignment="1">
      <alignment horizontal="left" vertical="top" wrapText="1"/>
    </xf>
    <xf numFmtId="164" fontId="8" fillId="0" borderId="3" xfId="1"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8" fillId="4" borderId="3" xfId="0" applyFont="1" applyFill="1" applyBorder="1" applyAlignment="1">
      <alignment vertical="top" wrapText="1"/>
    </xf>
    <xf numFmtId="0" fontId="9" fillId="4" borderId="3" xfId="0" applyFont="1" applyFill="1" applyBorder="1" applyAlignment="1">
      <alignment horizontal="left" vertical="top" wrapText="1"/>
    </xf>
    <xf numFmtId="0" fontId="9" fillId="4" borderId="3" xfId="0" applyFont="1" applyFill="1" applyBorder="1" applyAlignment="1">
      <alignment vertical="top" wrapText="1"/>
    </xf>
    <xf numFmtId="0" fontId="19" fillId="0" borderId="3" xfId="0" applyFont="1" applyFill="1" applyBorder="1" applyAlignment="1">
      <alignment vertical="top" wrapText="1"/>
    </xf>
    <xf numFmtId="0" fontId="20" fillId="0" borderId="3" xfId="0" applyFont="1" applyFill="1" applyBorder="1" applyAlignment="1">
      <alignment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164" fontId="3" fillId="0" borderId="3" xfId="1"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0" fontId="8" fillId="3" borderId="3" xfId="0" applyFont="1" applyFill="1" applyBorder="1" applyAlignment="1">
      <alignment horizontal="center" vertical="top" wrapText="1"/>
    </xf>
    <xf numFmtId="164" fontId="8" fillId="0" borderId="3" xfId="1" applyNumberFormat="1" applyFont="1" applyFill="1" applyBorder="1" applyAlignment="1">
      <alignment horizontal="center" vertical="top" wrapText="1"/>
    </xf>
    <xf numFmtId="164" fontId="8" fillId="0" borderId="3" xfId="1" quotePrefix="1" applyNumberFormat="1" applyFont="1" applyFill="1" applyBorder="1" applyAlignment="1">
      <alignment horizontal="right" vertical="top" wrapText="1"/>
    </xf>
    <xf numFmtId="164" fontId="3" fillId="0" borderId="1" xfId="1" quotePrefix="1" applyNumberFormat="1" applyFont="1" applyFill="1" applyBorder="1" applyAlignment="1">
      <alignment horizontal="center" vertical="top" wrapText="1"/>
    </xf>
    <xf numFmtId="164" fontId="9" fillId="0" borderId="3" xfId="1" quotePrefix="1" applyNumberFormat="1" applyFont="1" applyFill="1" applyBorder="1" applyAlignment="1">
      <alignment horizontal="center" vertical="top" wrapText="1"/>
    </xf>
    <xf numFmtId="0" fontId="0" fillId="4" borderId="3" xfId="0" applyFont="1" applyFill="1" applyBorder="1" applyAlignment="1">
      <alignment horizontal="left" vertical="top" wrapText="1"/>
    </xf>
    <xf numFmtId="164" fontId="2" fillId="0" borderId="3" xfId="1" applyNumberFormat="1" applyFont="1" applyFill="1" applyBorder="1" applyAlignment="1">
      <alignment horizontal="center" vertical="top" wrapText="1"/>
    </xf>
    <xf numFmtId="164" fontId="9" fillId="0" borderId="2" xfId="1" quotePrefix="1" applyNumberFormat="1" applyFont="1" applyFill="1" applyBorder="1" applyAlignment="1">
      <alignment horizontal="center" vertical="top" wrapText="1"/>
    </xf>
    <xf numFmtId="164" fontId="2" fillId="0" borderId="2" xfId="1" applyNumberFormat="1" applyFont="1" applyFill="1" applyBorder="1" applyAlignment="1">
      <alignment horizontal="center" vertical="top" wrapText="1"/>
    </xf>
    <xf numFmtId="0" fontId="21"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164" fontId="2" fillId="0" borderId="1" xfId="1" applyNumberFormat="1" applyFont="1" applyFill="1" applyBorder="1" applyAlignment="1">
      <alignment horizontal="center" vertical="top" wrapText="1"/>
    </xf>
    <xf numFmtId="164" fontId="2" fillId="0" borderId="3" xfId="1" applyNumberFormat="1" applyFont="1" applyFill="1" applyBorder="1" applyAlignment="1">
      <alignment horizontal="center" vertical="top" wrapText="1"/>
    </xf>
    <xf numFmtId="164" fontId="3" fillId="4" borderId="1" xfId="1" applyNumberFormat="1" applyFont="1" applyFill="1" applyBorder="1" applyAlignment="1">
      <alignment vertical="top" wrapText="1"/>
    </xf>
    <xf numFmtId="165" fontId="3" fillId="4" borderId="1" xfId="1" applyNumberFormat="1" applyFont="1" applyFill="1" applyBorder="1" applyAlignment="1">
      <alignment horizontal="center" vertical="top" wrapText="1"/>
    </xf>
    <xf numFmtId="164" fontId="3" fillId="4" borderId="3" xfId="1" applyNumberFormat="1" applyFont="1" applyFill="1" applyBorder="1" applyAlignment="1">
      <alignment vertical="top" wrapText="1"/>
    </xf>
    <xf numFmtId="0" fontId="8" fillId="4" borderId="13" xfId="0" applyFont="1" applyFill="1" applyBorder="1" applyAlignment="1">
      <alignment horizontal="center" vertical="center"/>
    </xf>
    <xf numFmtId="164" fontId="3" fillId="0" borderId="1" xfId="1" quotePrefix="1" applyNumberFormat="1" applyFont="1" applyFill="1" applyBorder="1" applyAlignment="1">
      <alignment horizontal="right" vertical="top" wrapText="1"/>
    </xf>
    <xf numFmtId="164" fontId="8" fillId="0" borderId="1" xfId="1" quotePrefix="1" applyNumberFormat="1" applyFont="1" applyFill="1" applyBorder="1" applyAlignment="1">
      <alignment vertical="top" wrapText="1"/>
    </xf>
    <xf numFmtId="164" fontId="8" fillId="0" borderId="3" xfId="1" quotePrefix="1" applyNumberFormat="1" applyFont="1" applyFill="1" applyBorder="1" applyAlignment="1">
      <alignment vertical="top" wrapText="1"/>
    </xf>
    <xf numFmtId="164" fontId="3" fillId="0" borderId="3" xfId="1" quotePrefix="1" applyNumberFormat="1" applyFont="1" applyFill="1" applyBorder="1" applyAlignment="1">
      <alignment horizontal="right" vertical="top" wrapText="1"/>
    </xf>
    <xf numFmtId="164" fontId="24" fillId="0" borderId="3" xfId="1" applyNumberFormat="1" applyFont="1" applyFill="1" applyBorder="1" applyAlignment="1">
      <alignment horizontal="center" vertical="top" wrapText="1"/>
    </xf>
    <xf numFmtId="164" fontId="23" fillId="0" borderId="2" xfId="1" applyNumberFormat="1" applyFont="1" applyFill="1" applyBorder="1" applyAlignment="1">
      <alignment horizontal="center" vertical="top" wrapText="1"/>
    </xf>
    <xf numFmtId="49" fontId="25" fillId="0" borderId="3" xfId="1"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164" fontId="18" fillId="0" borderId="1" xfId="1"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164" fontId="3" fillId="0" borderId="3" xfId="1"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164" fontId="2" fillId="0" borderId="3" xfId="1"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4" borderId="3" xfId="0" applyFont="1" applyFill="1" applyBorder="1" applyAlignment="1">
      <alignment horizontal="center" vertical="top" wrapText="1"/>
    </xf>
    <xf numFmtId="164" fontId="8" fillId="0" borderId="1" xfId="1" applyNumberFormat="1" applyFont="1" applyFill="1" applyBorder="1" applyAlignment="1">
      <alignment horizontal="center" vertical="top" wrapText="1"/>
    </xf>
    <xf numFmtId="164" fontId="8" fillId="0" borderId="3" xfId="1"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164" fontId="3" fillId="0" borderId="1" xfId="1" quotePrefix="1"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164" fontId="3" fillId="0" borderId="3" xfId="1" applyNumberFormat="1" applyFont="1" applyFill="1" applyBorder="1" applyAlignment="1">
      <alignment horizontal="center" vertical="top" wrapText="1"/>
    </xf>
    <xf numFmtId="164" fontId="8" fillId="0" borderId="3" xfId="1"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164" fontId="8" fillId="4" borderId="3" xfId="1" applyNumberFormat="1" applyFont="1" applyFill="1" applyBorder="1" applyAlignment="1">
      <alignment horizontal="center" vertical="top" wrapText="1"/>
    </xf>
    <xf numFmtId="43" fontId="3" fillId="0" borderId="3" xfId="1" applyNumberFormat="1" applyFont="1" applyFill="1" applyBorder="1" applyAlignment="1">
      <alignment horizontal="center" vertical="top" wrapText="1"/>
    </xf>
    <xf numFmtId="43" fontId="18" fillId="0" borderId="3" xfId="1" applyFont="1" applyFill="1" applyBorder="1" applyAlignment="1">
      <alignment vertical="top"/>
    </xf>
    <xf numFmtId="43" fontId="16" fillId="0" borderId="3" xfId="1" applyFont="1" applyFill="1" applyBorder="1" applyAlignment="1">
      <alignment vertical="top"/>
    </xf>
    <xf numFmtId="0" fontId="2" fillId="0" borderId="3" xfId="0" applyFont="1" applyFill="1" applyBorder="1" applyAlignment="1">
      <alignment vertical="top" wrapText="1"/>
    </xf>
    <xf numFmtId="164" fontId="16" fillId="0" borderId="3" xfId="1" applyNumberFormat="1" applyFont="1" applyFill="1" applyBorder="1" applyAlignment="1">
      <alignment vertical="top"/>
    </xf>
    <xf numFmtId="43" fontId="3" fillId="0" borderId="3" xfId="1" applyNumberFormat="1" applyFont="1" applyFill="1" applyBorder="1" applyAlignment="1">
      <alignment horizontal="left" vertical="top" wrapText="1"/>
    </xf>
    <xf numFmtId="164" fontId="8" fillId="4" borderId="3" xfId="1" applyNumberFormat="1" applyFont="1" applyFill="1" applyBorder="1" applyAlignment="1">
      <alignment horizontal="left" vertical="top" wrapText="1"/>
    </xf>
    <xf numFmtId="43" fontId="5" fillId="0" borderId="3" xfId="1" applyFont="1" applyBorder="1" applyAlignment="1">
      <alignment horizontal="right" vertical="top" wrapText="1"/>
    </xf>
    <xf numFmtId="43" fontId="1" fillId="0" borderId="3" xfId="1" applyFont="1" applyBorder="1" applyAlignment="1">
      <alignment horizontal="right" vertical="top" wrapText="1"/>
    </xf>
    <xf numFmtId="0" fontId="8" fillId="3" borderId="3" xfId="0" quotePrefix="1" applyFont="1" applyFill="1" applyBorder="1" applyAlignment="1">
      <alignment horizontal="center" vertical="top" wrapText="1"/>
    </xf>
    <xf numFmtId="0" fontId="2" fillId="4" borderId="3" xfId="0" applyFont="1" applyFill="1" applyBorder="1" applyAlignment="1">
      <alignment horizontal="left" vertical="top" wrapText="1"/>
    </xf>
    <xf numFmtId="0" fontId="8" fillId="3" borderId="3" xfId="0" applyFont="1" applyFill="1" applyBorder="1" applyAlignment="1">
      <alignment vertical="top" wrapText="1"/>
    </xf>
    <xf numFmtId="0" fontId="3" fillId="0" borderId="12" xfId="0" applyFont="1" applyFill="1" applyBorder="1" applyAlignment="1">
      <alignment horizontal="center" vertical="top" wrapText="1"/>
    </xf>
    <xf numFmtId="0" fontId="3" fillId="0" borderId="3" xfId="0" applyFont="1" applyFill="1" applyBorder="1" applyAlignment="1">
      <alignment horizontal="left" vertical="top" wrapText="1"/>
    </xf>
    <xf numFmtId="43" fontId="0" fillId="0" borderId="1" xfId="1" applyNumberFormat="1" applyFont="1" applyFill="1" applyBorder="1" applyAlignment="1">
      <alignment horizontal="center" vertical="top" wrapText="1"/>
    </xf>
    <xf numFmtId="0" fontId="3" fillId="4" borderId="3" xfId="0" applyFont="1" applyFill="1" applyBorder="1" applyAlignment="1">
      <alignment horizontal="left" vertical="top" wrapText="1"/>
    </xf>
    <xf numFmtId="0" fontId="21" fillId="0" borderId="3" xfId="0" applyFont="1" applyFill="1" applyBorder="1" applyAlignment="1">
      <alignment vertical="top" wrapText="1"/>
    </xf>
    <xf numFmtId="164" fontId="3" fillId="0" borderId="1" xfId="1" applyNumberFormat="1" applyFont="1" applyFill="1" applyBorder="1" applyAlignment="1">
      <alignment horizontal="center" vertical="top" wrapText="1"/>
    </xf>
    <xf numFmtId="164" fontId="3" fillId="0" borderId="2" xfId="1" applyNumberFormat="1" applyFont="1" applyFill="1" applyBorder="1" applyAlignment="1">
      <alignment horizontal="center" vertical="top" wrapText="1"/>
    </xf>
    <xf numFmtId="164" fontId="3" fillId="0" borderId="3" xfId="1" applyNumberFormat="1" applyFont="1" applyFill="1" applyBorder="1" applyAlignment="1">
      <alignment horizontal="center" vertical="top" wrapText="1"/>
    </xf>
    <xf numFmtId="0" fontId="3"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164" fontId="2" fillId="0" borderId="3" xfId="1"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3" xfId="0" applyFont="1" applyFill="1" applyBorder="1" applyAlignment="1">
      <alignment horizontal="center" vertical="top" wrapText="1"/>
    </xf>
    <xf numFmtId="0" fontId="3" fillId="0" borderId="0" xfId="0" applyFont="1" applyFill="1" applyAlignment="1">
      <alignment horizontal="left" vertical="top" wrapText="1"/>
    </xf>
    <xf numFmtId="0" fontId="8" fillId="0" borderId="3"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left" vertical="top" wrapText="1"/>
    </xf>
    <xf numFmtId="0" fontId="3" fillId="4" borderId="3" xfId="0" applyFont="1" applyFill="1" applyBorder="1" applyAlignment="1">
      <alignment horizontal="left" vertical="top" wrapText="1"/>
    </xf>
    <xf numFmtId="164" fontId="8" fillId="0" borderId="1" xfId="1"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164" fontId="0" fillId="0" borderId="3" xfId="1" applyNumberFormat="1" applyFont="1" applyFill="1" applyBorder="1" applyAlignment="1">
      <alignment horizontal="center" vertical="top" wrapText="1"/>
    </xf>
    <xf numFmtId="0" fontId="2" fillId="4" borderId="3" xfId="0" applyFont="1" applyFill="1" applyBorder="1" applyAlignment="1">
      <alignment horizontal="left" vertical="top" wrapText="1"/>
    </xf>
    <xf numFmtId="0" fontId="28" fillId="4" borderId="0" xfId="0" applyFont="1" applyFill="1" applyAlignment="1">
      <alignment vertical="top"/>
    </xf>
    <xf numFmtId="0" fontId="28" fillId="4" borderId="0" xfId="0" applyFont="1" applyFill="1" applyAlignment="1">
      <alignment horizontal="right" vertical="top"/>
    </xf>
    <xf numFmtId="43" fontId="28" fillId="4" borderId="0" xfId="0" applyNumberFormat="1" applyFont="1" applyFill="1" applyAlignment="1">
      <alignment vertical="top"/>
    </xf>
    <xf numFmtId="0" fontId="28" fillId="4" borderId="0" xfId="0" applyFont="1" applyFill="1" applyBorder="1" applyAlignment="1">
      <alignment vertical="top"/>
    </xf>
    <xf numFmtId="10" fontId="28" fillId="4" borderId="0" xfId="2" applyNumberFormat="1" applyFont="1" applyFill="1" applyBorder="1" applyAlignment="1">
      <alignment vertical="top"/>
    </xf>
    <xf numFmtId="43" fontId="29" fillId="4" borderId="0" xfId="1" applyNumberFormat="1" applyFont="1" applyFill="1" applyAlignment="1">
      <alignment vertical="top"/>
    </xf>
    <xf numFmtId="0" fontId="9" fillId="4"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4" fillId="4" borderId="3" xfId="0" applyFont="1" applyFill="1" applyBorder="1" applyAlignment="1">
      <alignment horizontal="left" vertical="top" wrapText="1"/>
    </xf>
    <xf numFmtId="0" fontId="31" fillId="5" borderId="15" xfId="0" applyFont="1" applyFill="1" applyBorder="1" applyAlignment="1">
      <alignment vertical="center" wrapText="1"/>
    </xf>
    <xf numFmtId="164" fontId="2" fillId="5" borderId="15" xfId="1" applyNumberFormat="1" applyFont="1" applyFill="1" applyBorder="1" applyAlignment="1">
      <alignment horizontal="center" vertical="center" wrapText="1"/>
    </xf>
    <xf numFmtId="0" fontId="32" fillId="6" borderId="1" xfId="0" applyFont="1" applyFill="1" applyBorder="1" applyAlignment="1">
      <alignment horizontal="center" vertical="center" wrapText="1"/>
    </xf>
    <xf numFmtId="164" fontId="32" fillId="6" borderId="1" xfId="1" applyNumberFormat="1" applyFont="1" applyFill="1" applyBorder="1" applyAlignment="1">
      <alignment horizontal="center" vertical="center" wrapText="1"/>
    </xf>
    <xf numFmtId="0" fontId="32" fillId="6" borderId="2" xfId="0" quotePrefix="1" applyFont="1" applyFill="1" applyBorder="1" applyAlignment="1">
      <alignment horizontal="center" vertical="center" wrapText="1"/>
    </xf>
    <xf numFmtId="164" fontId="32" fillId="6" borderId="2" xfId="1" quotePrefix="1" applyNumberFormat="1" applyFont="1" applyFill="1" applyBorder="1" applyAlignment="1">
      <alignment horizontal="center" vertical="center" wrapText="1"/>
    </xf>
    <xf numFmtId="0" fontId="30" fillId="4" borderId="15" xfId="0" quotePrefix="1"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2" fillId="4" borderId="15" xfId="0" quotePrefix="1" applyFont="1" applyFill="1" applyBorder="1" applyAlignment="1">
      <alignment horizontal="center" vertical="center" wrapText="1"/>
    </xf>
    <xf numFmtId="164" fontId="32" fillId="4" borderId="15" xfId="1" quotePrefix="1" applyNumberFormat="1" applyFont="1" applyFill="1" applyBorder="1" applyAlignment="1">
      <alignment horizontal="center" vertical="center" wrapText="1"/>
    </xf>
    <xf numFmtId="0" fontId="32" fillId="4" borderId="15" xfId="0" applyFont="1" applyFill="1" applyBorder="1" applyAlignment="1">
      <alignment horizontal="left" vertical="center" wrapText="1"/>
    </xf>
    <xf numFmtId="0" fontId="2" fillId="4" borderId="15" xfId="0" applyFont="1" applyFill="1" applyBorder="1" applyAlignment="1">
      <alignment horizontal="left" vertical="top" wrapText="1"/>
    </xf>
    <xf numFmtId="0" fontId="32" fillId="4" borderId="15" xfId="0" applyFont="1" applyFill="1" applyBorder="1" applyAlignment="1">
      <alignment vertical="top" wrapText="1"/>
    </xf>
    <xf numFmtId="0" fontId="31" fillId="4" borderId="15" xfId="0" applyFont="1" applyFill="1" applyBorder="1" applyAlignment="1">
      <alignment vertical="top" wrapText="1"/>
    </xf>
    <xf numFmtId="164" fontId="2" fillId="4" borderId="15" xfId="1" applyNumberFormat="1" applyFont="1" applyFill="1" applyBorder="1" applyAlignment="1">
      <alignment horizontal="center" vertical="top" wrapText="1"/>
    </xf>
    <xf numFmtId="0" fontId="31" fillId="7" borderId="10" xfId="0" applyFont="1" applyFill="1" applyBorder="1" applyAlignment="1">
      <alignment vertical="top" wrapText="1"/>
    </xf>
    <xf numFmtId="164" fontId="2" fillId="7" borderId="15" xfId="1" applyNumberFormat="1" applyFont="1" applyFill="1" applyBorder="1" applyAlignment="1">
      <alignment horizontal="center" vertical="center" wrapText="1"/>
    </xf>
    <xf numFmtId="0" fontId="33" fillId="4" borderId="2" xfId="0" applyFont="1" applyFill="1" applyBorder="1" applyAlignment="1">
      <alignment vertical="top" wrapText="1"/>
    </xf>
    <xf numFmtId="43" fontId="30" fillId="4" borderId="2" xfId="1" applyNumberFormat="1" applyFont="1" applyFill="1" applyBorder="1" applyAlignment="1">
      <alignment horizontal="center" vertical="center" wrapText="1"/>
    </xf>
    <xf numFmtId="164" fontId="8" fillId="8" borderId="2" xfId="1" applyNumberFormat="1" applyFont="1" applyFill="1" applyBorder="1" applyAlignment="1">
      <alignment horizontal="center" vertical="center" wrapText="1"/>
    </xf>
    <xf numFmtId="0" fontId="8" fillId="8" borderId="9" xfId="0" applyFont="1" applyFill="1" applyBorder="1" applyAlignment="1">
      <alignment vertical="center" wrapText="1"/>
    </xf>
    <xf numFmtId="0" fontId="8" fillId="8" borderId="5" xfId="0" applyFont="1" applyFill="1" applyBorder="1" applyAlignment="1">
      <alignment horizontal="left" vertical="center" wrapText="1"/>
    </xf>
    <xf numFmtId="0" fontId="8" fillId="8" borderId="5" xfId="0" applyFont="1" applyFill="1" applyBorder="1" applyAlignment="1">
      <alignment horizontal="center" vertical="center" wrapText="1"/>
    </xf>
    <xf numFmtId="0" fontId="8" fillId="8" borderId="5" xfId="0" applyFont="1" applyFill="1" applyBorder="1" applyAlignment="1">
      <alignment vertical="center" wrapText="1"/>
    </xf>
    <xf numFmtId="0" fontId="8" fillId="8" borderId="12" xfId="0" applyFont="1" applyFill="1" applyBorder="1" applyAlignment="1">
      <alignment horizontal="left" vertical="center" wrapText="1"/>
    </xf>
    <xf numFmtId="0" fontId="8" fillId="8" borderId="2" xfId="0" applyFont="1" applyFill="1" applyBorder="1" applyAlignment="1">
      <alignment horizontal="left" vertical="center" wrapText="1"/>
    </xf>
    <xf numFmtId="164" fontId="8" fillId="8" borderId="2" xfId="1" quotePrefix="1" applyNumberFormat="1" applyFont="1" applyFill="1" applyBorder="1" applyAlignment="1">
      <alignment horizontal="right" vertical="center" wrapText="1"/>
    </xf>
    <xf numFmtId="165" fontId="8" fillId="8" borderId="15" xfId="1" applyNumberFormat="1" applyFont="1" applyFill="1" applyBorder="1" applyAlignment="1">
      <alignment horizontal="center" vertical="center" wrapText="1"/>
    </xf>
    <xf numFmtId="164" fontId="3" fillId="8" borderId="15" xfId="1" applyNumberFormat="1" applyFont="1" applyFill="1" applyBorder="1" applyAlignment="1">
      <alignment horizontal="center" vertical="center" wrapText="1"/>
    </xf>
    <xf numFmtId="0" fontId="7" fillId="4" borderId="0" xfId="0" applyFont="1" applyFill="1" applyAlignment="1">
      <alignment horizontal="center" vertical="top"/>
    </xf>
    <xf numFmtId="0" fontId="21" fillId="4" borderId="0" xfId="0" applyFont="1" applyFill="1" applyAlignment="1">
      <alignment vertical="top"/>
    </xf>
    <xf numFmtId="0" fontId="27" fillId="4" borderId="0" xfId="0" applyFont="1" applyFill="1" applyAlignment="1">
      <alignment vertical="top"/>
    </xf>
    <xf numFmtId="0" fontId="5" fillId="4" borderId="0" xfId="0" applyFont="1" applyFill="1" applyAlignment="1">
      <alignment vertical="top"/>
    </xf>
    <xf numFmtId="0" fontId="5" fillId="4" borderId="0" xfId="0" applyFont="1" applyFill="1" applyAlignment="1">
      <alignment horizontal="center" vertical="top"/>
    </xf>
    <xf numFmtId="0" fontId="28" fillId="4" borderId="0" xfId="0" quotePrefix="1" applyFont="1" applyFill="1" applyAlignment="1">
      <alignment vertical="top"/>
    </xf>
    <xf numFmtId="0" fontId="5" fillId="4" borderId="0" xfId="0" applyFont="1" applyFill="1" applyBorder="1" applyAlignment="1">
      <alignment vertical="top"/>
    </xf>
    <xf numFmtId="0" fontId="5" fillId="4" borderId="0" xfId="0" applyFont="1" applyFill="1" applyBorder="1" applyAlignment="1">
      <alignment horizontal="center" vertical="top"/>
    </xf>
    <xf numFmtId="0" fontId="0" fillId="4" borderId="0" xfId="0" applyFont="1" applyFill="1" applyAlignment="1">
      <alignment vertical="top"/>
    </xf>
    <xf numFmtId="4" fontId="6" fillId="4" borderId="0" xfId="0" applyNumberFormat="1" applyFont="1" applyFill="1" applyBorder="1" applyAlignment="1">
      <alignment vertical="top"/>
    </xf>
    <xf numFmtId="0" fontId="9" fillId="4" borderId="3" xfId="0" quotePrefix="1" applyFont="1" applyFill="1" applyBorder="1" applyAlignment="1">
      <alignment horizontal="right" vertical="top" wrapText="1"/>
    </xf>
    <xf numFmtId="43" fontId="3" fillId="4" borderId="3" xfId="1" applyFont="1" applyFill="1" applyBorder="1" applyAlignment="1">
      <alignment horizontal="center" vertical="top" wrapText="1"/>
    </xf>
    <xf numFmtId="0" fontId="3" fillId="4" borderId="1" xfId="0" applyFont="1" applyFill="1" applyBorder="1" applyAlignment="1">
      <alignment horizontal="left" vertical="center" wrapText="1"/>
    </xf>
    <xf numFmtId="164" fontId="3" fillId="4" borderId="1" xfId="1" applyNumberFormat="1" applyFont="1" applyFill="1" applyBorder="1" applyAlignment="1">
      <alignment horizontal="center" vertical="top" wrapText="1"/>
    </xf>
    <xf numFmtId="164" fontId="17" fillId="4" borderId="1" xfId="1" applyNumberFormat="1" applyFont="1" applyFill="1" applyBorder="1" applyAlignment="1">
      <alignment horizontal="center" vertical="top" wrapText="1"/>
    </xf>
    <xf numFmtId="0" fontId="3" fillId="4" borderId="2" xfId="0" applyFont="1" applyFill="1" applyBorder="1" applyAlignment="1"/>
    <xf numFmtId="0" fontId="9" fillId="4" borderId="2" xfId="0" quotePrefix="1" applyFont="1" applyFill="1" applyBorder="1" applyAlignment="1">
      <alignment horizontal="right" vertical="top" wrapText="1"/>
    </xf>
    <xf numFmtId="43" fontId="3" fillId="4" borderId="2" xfId="1" applyFont="1" applyFill="1" applyBorder="1" applyAlignment="1">
      <alignment horizontal="center" vertical="top" wrapText="1"/>
    </xf>
    <xf numFmtId="0" fontId="17" fillId="4" borderId="2" xfId="0" applyFont="1" applyFill="1" applyBorder="1" applyAlignment="1">
      <alignment horizontal="center" vertical="top" wrapText="1"/>
    </xf>
    <xf numFmtId="3" fontId="3" fillId="4" borderId="3" xfId="0" applyNumberFormat="1" applyFont="1" applyFill="1" applyBorder="1" applyAlignment="1">
      <alignment horizontal="center" vertical="top" wrapText="1"/>
    </xf>
    <xf numFmtId="0" fontId="3" fillId="4" borderId="2" xfId="0" applyFont="1" applyFill="1" applyBorder="1" applyAlignment="1">
      <alignment vertical="top" wrapText="1"/>
    </xf>
    <xf numFmtId="0" fontId="8" fillId="4" borderId="2" xfId="0" applyFont="1" applyFill="1" applyBorder="1" applyAlignment="1">
      <alignment vertical="top" wrapText="1"/>
    </xf>
    <xf numFmtId="164" fontId="3" fillId="4" borderId="2" xfId="1" applyNumberFormat="1" applyFont="1" applyFill="1" applyBorder="1" applyAlignment="1">
      <alignment horizontal="center" vertical="top" wrapText="1"/>
    </xf>
    <xf numFmtId="0" fontId="18" fillId="4" borderId="3" xfId="0" applyFont="1" applyFill="1" applyBorder="1" applyAlignment="1">
      <alignment horizontal="left" vertical="top" wrapText="1"/>
    </xf>
    <xf numFmtId="49" fontId="34" fillId="0" borderId="3" xfId="1" applyNumberFormat="1" applyFont="1" applyFill="1" applyBorder="1" applyAlignment="1">
      <alignment horizontal="center" vertical="top" wrapText="1"/>
    </xf>
    <xf numFmtId="164" fontId="23" fillId="0" borderId="3" xfId="1" applyNumberFormat="1" applyFont="1" applyFill="1" applyBorder="1" applyAlignment="1">
      <alignment horizontal="center" vertical="top" wrapText="1"/>
    </xf>
    <xf numFmtId="0" fontId="5" fillId="9" borderId="1" xfId="0" applyFont="1" applyFill="1" applyBorder="1" applyAlignment="1">
      <alignment horizontal="center" vertical="top" wrapText="1"/>
    </xf>
    <xf numFmtId="0" fontId="5" fillId="9" borderId="1" xfId="0" applyFont="1" applyFill="1" applyBorder="1" applyAlignment="1">
      <alignment horizontal="center" vertical="center" wrapText="1"/>
    </xf>
    <xf numFmtId="0" fontId="5" fillId="9" borderId="7" xfId="0" applyFont="1" applyFill="1" applyBorder="1" applyAlignment="1">
      <alignment horizontal="center" vertical="top" wrapText="1"/>
    </xf>
    <xf numFmtId="0" fontId="8" fillId="3" borderId="3" xfId="0" applyFont="1" applyFill="1" applyBorder="1" applyAlignment="1">
      <alignment horizontal="center" vertical="top" wrapText="1"/>
    </xf>
    <xf numFmtId="15" fontId="3" fillId="0" borderId="5" xfId="0" quotePrefix="1" applyNumberFormat="1" applyFont="1" applyFill="1" applyBorder="1" applyAlignment="1">
      <alignment horizontal="center" vertical="center"/>
    </xf>
    <xf numFmtId="164" fontId="3" fillId="0" borderId="3" xfId="1"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164" fontId="2" fillId="4" borderId="1" xfId="1" applyNumberFormat="1" applyFont="1" applyFill="1" applyBorder="1" applyAlignment="1">
      <alignment horizontal="center" vertical="top" wrapText="1"/>
    </xf>
    <xf numFmtId="164" fontId="2" fillId="4" borderId="3" xfId="1"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4" borderId="1"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8" fillId="3" borderId="3" xfId="0" applyFont="1" applyFill="1" applyBorder="1" applyAlignment="1">
      <alignment horizontal="center" vertical="top" wrapText="1"/>
    </xf>
    <xf numFmtId="0" fontId="0" fillId="0" borderId="3" xfId="0" applyFont="1" applyFill="1" applyBorder="1" applyAlignment="1">
      <alignment horizontal="left" vertical="top" wrapText="1"/>
    </xf>
    <xf numFmtId="0" fontId="8" fillId="3" borderId="1" xfId="0"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164" fontId="17" fillId="4" borderId="1" xfId="1" applyNumberFormat="1" applyFont="1" applyFill="1" applyBorder="1" applyAlignment="1">
      <alignment horizontal="center" vertical="top" wrapText="1"/>
    </xf>
    <xf numFmtId="164" fontId="17" fillId="4" borderId="3" xfId="1" applyNumberFormat="1" applyFont="1" applyFill="1" applyBorder="1" applyAlignment="1">
      <alignment horizontal="center" vertical="top" wrapText="1"/>
    </xf>
    <xf numFmtId="164" fontId="3" fillId="4" borderId="1" xfId="1" quotePrefix="1" applyNumberFormat="1" applyFont="1" applyFill="1" applyBorder="1" applyAlignment="1">
      <alignment horizontal="center" vertical="top" wrapText="1"/>
    </xf>
    <xf numFmtId="164" fontId="3" fillId="4" borderId="3" xfId="1"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49" fontId="24" fillId="4" borderId="1" xfId="1" applyNumberFormat="1" applyFont="1" applyFill="1" applyBorder="1" applyAlignment="1">
      <alignment horizontal="center" vertical="top" wrapText="1"/>
    </xf>
    <xf numFmtId="49" fontId="2" fillId="4" borderId="3" xfId="1" applyNumberFormat="1" applyFont="1" applyFill="1" applyBorder="1" applyAlignment="1">
      <alignment horizontal="center" vertical="top" wrapText="1"/>
    </xf>
    <xf numFmtId="164" fontId="2" fillId="0" borderId="3" xfId="1"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0" borderId="1" xfId="0" applyFont="1" applyFill="1" applyBorder="1" applyAlignment="1">
      <alignment horizontal="center" vertical="top" wrapText="1"/>
    </xf>
    <xf numFmtId="164" fontId="2" fillId="0" borderId="1" xfId="1"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164" fontId="8" fillId="0" borderId="1" xfId="1" applyNumberFormat="1" applyFont="1" applyFill="1" applyBorder="1" applyAlignment="1">
      <alignment horizontal="center" vertical="top" wrapText="1"/>
    </xf>
    <xf numFmtId="164" fontId="8" fillId="0" borderId="3" xfId="1" applyNumberFormat="1" applyFont="1" applyFill="1" applyBorder="1" applyAlignment="1">
      <alignment horizontal="center" vertical="top" wrapText="1"/>
    </xf>
    <xf numFmtId="164" fontId="8" fillId="4" borderId="1" xfId="1" applyNumberFormat="1" applyFont="1" applyFill="1" applyBorder="1" applyAlignment="1">
      <alignment horizontal="center" vertical="top" wrapText="1"/>
    </xf>
    <xf numFmtId="164" fontId="8" fillId="4" borderId="3" xfId="1" applyNumberFormat="1" applyFont="1" applyFill="1" applyBorder="1" applyAlignment="1">
      <alignment horizontal="center" vertical="top" wrapText="1"/>
    </xf>
    <xf numFmtId="0" fontId="8" fillId="2" borderId="4" xfId="0" applyFont="1" applyFill="1" applyBorder="1" applyAlignment="1">
      <alignment horizontal="left" vertical="top" wrapText="1"/>
    </xf>
    <xf numFmtId="0" fontId="8" fillId="2" borderId="6" xfId="0" applyFont="1" applyFill="1" applyBorder="1" applyAlignment="1">
      <alignment horizontal="left" vertical="top" wrapText="1"/>
    </xf>
    <xf numFmtId="0" fontId="3" fillId="4"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3" xfId="0" applyFont="1" applyFill="1" applyBorder="1" applyAlignment="1">
      <alignment horizontal="left" vertical="top" wrapText="1"/>
    </xf>
    <xf numFmtId="164" fontId="8" fillId="0" borderId="1" xfId="1" applyNumberFormat="1" applyFont="1" applyFill="1" applyBorder="1" applyAlignment="1">
      <alignment horizontal="left" vertical="top" wrapText="1"/>
    </xf>
    <xf numFmtId="164" fontId="8" fillId="0" borderId="3" xfId="1" applyNumberFormat="1" applyFont="1" applyFill="1" applyBorder="1" applyAlignment="1">
      <alignment horizontal="left" vertical="top" wrapText="1"/>
    </xf>
    <xf numFmtId="0" fontId="3" fillId="0" borderId="0" xfId="0" applyFont="1" applyFill="1" applyAlignment="1">
      <alignment horizontal="left" vertical="top" wrapText="1"/>
    </xf>
    <xf numFmtId="0" fontId="5" fillId="2" borderId="4"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4" borderId="0" xfId="0" applyFont="1" applyFill="1" applyAlignment="1">
      <alignment horizontal="center" vertical="top"/>
    </xf>
    <xf numFmtId="0" fontId="7" fillId="4" borderId="0" xfId="0" applyFont="1" applyFill="1" applyAlignment="1">
      <alignment horizontal="center" vertical="top"/>
    </xf>
    <xf numFmtId="164" fontId="0" fillId="0" borderId="1" xfId="1" applyNumberFormat="1" applyFont="1" applyFill="1" applyBorder="1" applyAlignment="1">
      <alignment horizontal="center" vertical="top" wrapText="1"/>
    </xf>
    <xf numFmtId="164" fontId="0" fillId="0" borderId="3" xfId="1"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3" xfId="0" applyFont="1" applyFill="1" applyBorder="1" applyAlignment="1">
      <alignment horizontal="center" vertical="top" wrapText="1"/>
    </xf>
    <xf numFmtId="164" fontId="3" fillId="0" borderId="2" xfId="1" applyNumberFormat="1" applyFont="1" applyFill="1" applyBorder="1" applyAlignment="1">
      <alignment horizontal="center" vertical="top" wrapText="1"/>
    </xf>
    <xf numFmtId="0" fontId="3" fillId="0" borderId="3" xfId="0" quotePrefix="1" applyFont="1" applyFill="1" applyBorder="1" applyAlignment="1">
      <alignment horizontal="left" vertical="top" wrapText="1"/>
    </xf>
    <xf numFmtId="49" fontId="17" fillId="0" borderId="1" xfId="1" applyNumberFormat="1" applyFont="1" applyFill="1" applyBorder="1" applyAlignment="1">
      <alignment horizontal="center" vertical="top" wrapText="1"/>
    </xf>
    <xf numFmtId="49" fontId="18" fillId="0" borderId="3" xfId="1" applyNumberFormat="1" applyFont="1" applyFill="1" applyBorder="1" applyAlignment="1">
      <alignment horizontal="center" vertical="top" wrapText="1"/>
    </xf>
    <xf numFmtId="49" fontId="2" fillId="0" borderId="3" xfId="1" applyNumberFormat="1" applyFont="1" applyFill="1" applyBorder="1" applyAlignment="1">
      <alignment horizontal="center" vertical="top" wrapText="1"/>
    </xf>
    <xf numFmtId="0" fontId="30" fillId="5" borderId="4" xfId="0" applyFont="1" applyFill="1" applyBorder="1" applyAlignment="1">
      <alignment horizontal="left" vertical="center" wrapText="1"/>
    </xf>
    <xf numFmtId="0" fontId="30" fillId="5" borderId="6" xfId="0" applyFont="1" applyFill="1" applyBorder="1" applyAlignment="1">
      <alignment horizontal="left" vertical="center" wrapText="1"/>
    </xf>
    <xf numFmtId="0" fontId="30" fillId="5" borderId="10" xfId="0" applyFont="1" applyFill="1" applyBorder="1" applyAlignment="1">
      <alignment horizontal="left" vertical="center" wrapText="1"/>
    </xf>
    <xf numFmtId="0" fontId="30" fillId="6" borderId="11"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9" xfId="0" quotePrefix="1"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8" fillId="8" borderId="4"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0" fillId="0" borderId="3" xfId="0"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49" fontId="3" fillId="0" borderId="3" xfId="1" applyNumberFormat="1" applyFont="1" applyFill="1" applyBorder="1" applyAlignment="1">
      <alignment horizontal="center" vertical="top" wrapText="1"/>
    </xf>
    <xf numFmtId="0" fontId="30" fillId="4" borderId="4" xfId="0" applyFont="1" applyFill="1" applyBorder="1" applyAlignment="1">
      <alignment horizontal="left" vertical="center" wrapText="1"/>
    </xf>
    <xf numFmtId="0" fontId="30" fillId="4" borderId="6" xfId="0" applyFont="1" applyFill="1" applyBorder="1" applyAlignment="1">
      <alignment horizontal="left" vertical="center" wrapText="1"/>
    </xf>
    <xf numFmtId="0" fontId="30" fillId="4" borderId="10" xfId="0" applyFont="1" applyFill="1" applyBorder="1" applyAlignment="1">
      <alignment horizontal="left" vertical="center" wrapText="1"/>
    </xf>
    <xf numFmtId="0" fontId="32" fillId="7" borderId="4" xfId="0" applyFont="1" applyFill="1" applyBorder="1" applyAlignment="1">
      <alignment horizontal="left" vertical="center" wrapText="1"/>
    </xf>
    <xf numFmtId="0" fontId="32" fillId="7" borderId="6" xfId="0" applyFont="1" applyFill="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FF66FF"/>
      <color rgb="FFFF00FF"/>
      <color rgb="FFCC00FF"/>
      <color rgb="FF66FF66"/>
      <color rgb="FFFD988D"/>
      <color rgb="FFF49D96"/>
      <color rgb="FFCC33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666750</xdr:colOff>
      <xdr:row>298</xdr:row>
      <xdr:rowOff>95251</xdr:rowOff>
    </xdr:from>
    <xdr:to>
      <xdr:col>8</xdr:col>
      <xdr:colOff>404813</xdr:colOff>
      <xdr:row>299</xdr:row>
      <xdr:rowOff>238125</xdr:rowOff>
    </xdr:to>
    <xdr:sp macro="" textlink="">
      <xdr:nvSpPr>
        <xdr:cNvPr id="3" name="TextBox 2"/>
        <xdr:cNvSpPr txBox="1"/>
      </xdr:nvSpPr>
      <xdr:spPr>
        <a:xfrm>
          <a:off x="666750" y="427898720"/>
          <a:ext cx="10048876" cy="404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Proper use of HGDG Tool was </a:t>
          </a:r>
          <a:r>
            <a:rPr lang="en-US" sz="900" baseline="0"/>
            <a:t> not yet applied during the preparation of 2017 GAD Plan &amp; Budget since the JMC 2016-01 was only disseminated /made available to the LGUs sometime in May 2017 where the Comval GPB was already submitted to DILG , and  had received  then  the certificate of reviiew &amp;  endorsement .</a:t>
          </a:r>
          <a:endParaRPr lang="en-US" sz="900"/>
        </a:p>
      </xdr:txBody>
    </xdr:sp>
    <xdr:clientData/>
  </xdr:twoCellAnchor>
  <xdr:twoCellAnchor editAs="oneCell">
    <xdr:from>
      <xdr:col>0</xdr:col>
      <xdr:colOff>0</xdr:colOff>
      <xdr:row>336</xdr:row>
      <xdr:rowOff>95249</xdr:rowOff>
    </xdr:from>
    <xdr:to>
      <xdr:col>0</xdr:col>
      <xdr:colOff>1440655</xdr:colOff>
      <xdr:row>338</xdr:row>
      <xdr:rowOff>119062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614218"/>
          <a:ext cx="1440655" cy="404813"/>
        </a:xfrm>
        <a:prstGeom prst="rect">
          <a:avLst/>
        </a:prstGeom>
      </xdr:spPr>
    </xdr:pic>
    <xdr:clientData/>
  </xdr:twoCellAnchor>
  <xdr:twoCellAnchor editAs="oneCell">
    <xdr:from>
      <xdr:col>4</xdr:col>
      <xdr:colOff>0</xdr:colOff>
      <xdr:row>336</xdr:row>
      <xdr:rowOff>23812</xdr:rowOff>
    </xdr:from>
    <xdr:to>
      <xdr:col>5</xdr:col>
      <xdr:colOff>678657</xdr:colOff>
      <xdr:row>339</xdr:row>
      <xdr:rowOff>75153</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79031" y="437542781"/>
          <a:ext cx="2345532" cy="622841"/>
        </a:xfrm>
        <a:prstGeom prst="rect">
          <a:avLst/>
        </a:prstGeom>
      </xdr:spPr>
    </xdr:pic>
    <xdr:clientData/>
  </xdr:twoCellAnchor>
  <xdr:twoCellAnchor editAs="oneCell">
    <xdr:from>
      <xdr:col>7</xdr:col>
      <xdr:colOff>500062</xdr:colOff>
      <xdr:row>335</xdr:row>
      <xdr:rowOff>142874</xdr:rowOff>
    </xdr:from>
    <xdr:to>
      <xdr:col>7</xdr:col>
      <xdr:colOff>1357313</xdr:colOff>
      <xdr:row>340</xdr:row>
      <xdr:rowOff>11906</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882062" y="437471343"/>
          <a:ext cx="857251" cy="845345"/>
        </a:xfrm>
        <a:prstGeom prst="rect">
          <a:avLst/>
        </a:prstGeom>
      </xdr:spPr>
    </xdr:pic>
    <xdr:clientData/>
  </xdr:twoCellAnchor>
  <xdr:twoCellAnchor editAs="oneCell">
    <xdr:from>
      <xdr:col>2</xdr:col>
      <xdr:colOff>392907</xdr:colOff>
      <xdr:row>346</xdr:row>
      <xdr:rowOff>95249</xdr:rowOff>
    </xdr:from>
    <xdr:to>
      <xdr:col>4</xdr:col>
      <xdr:colOff>726282</xdr:colOff>
      <xdr:row>353</xdr:row>
      <xdr:rowOff>4622</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33563" y="439602562"/>
          <a:ext cx="2571750" cy="12428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5"/>
  <sheetViews>
    <sheetView tabSelected="1" view="pageLayout" zoomScale="80" zoomScaleNormal="80" zoomScalePageLayoutView="80" workbookViewId="0">
      <selection activeCell="H11" sqref="H11"/>
    </sheetView>
  </sheetViews>
  <sheetFormatPr defaultRowHeight="15" x14ac:dyDescent="0.25"/>
  <cols>
    <col min="1" max="1" width="20.5703125" style="2" customWidth="1"/>
    <col min="2" max="2" width="19.7109375" style="2" hidden="1" customWidth="1"/>
    <col min="3" max="3" width="15.5703125" style="2" customWidth="1"/>
    <col min="4" max="4" width="16.28515625" style="2" customWidth="1"/>
    <col min="5" max="5" width="23.7109375" style="2" customWidth="1"/>
    <col min="6" max="6" width="21.140625" style="2" customWidth="1"/>
    <col min="7" max="7" width="22" style="2" customWidth="1"/>
    <col min="8" max="8" width="24" style="2" customWidth="1"/>
    <col min="9" max="9" width="25.42578125" style="2" customWidth="1"/>
    <col min="10" max="10" width="26.7109375" style="2" customWidth="1"/>
    <col min="11" max="11" width="15" style="118" hidden="1" customWidth="1"/>
    <col min="12" max="12" width="36" style="2" hidden="1" customWidth="1"/>
    <col min="13" max="14" width="0" style="2" hidden="1" customWidth="1"/>
    <col min="15" max="16384" width="9.140625" style="2"/>
  </cols>
  <sheetData>
    <row r="1" spans="1:11" s="1" customFormat="1" x14ac:dyDescent="0.25">
      <c r="A1" s="378" t="s">
        <v>505</v>
      </c>
      <c r="B1" s="378"/>
      <c r="C1" s="378"/>
      <c r="D1" s="378"/>
      <c r="E1" s="378"/>
      <c r="F1" s="378"/>
      <c r="G1" s="378"/>
      <c r="H1" s="378"/>
      <c r="I1" s="378"/>
      <c r="J1" s="378"/>
      <c r="K1" s="378"/>
    </row>
    <row r="2" spans="1:11" s="1" customFormat="1" x14ac:dyDescent="0.25">
      <c r="A2" s="379" t="s">
        <v>506</v>
      </c>
      <c r="B2" s="379"/>
      <c r="C2" s="379"/>
      <c r="D2" s="379"/>
      <c r="E2" s="379"/>
      <c r="F2" s="379"/>
      <c r="G2" s="379"/>
      <c r="H2" s="379"/>
      <c r="I2" s="379"/>
      <c r="J2" s="379"/>
      <c r="K2" s="379"/>
    </row>
    <row r="3" spans="1:11" s="1" customFormat="1" x14ac:dyDescent="0.25">
      <c r="A3" s="302"/>
      <c r="B3" s="302"/>
      <c r="C3" s="302"/>
      <c r="D3" s="302"/>
      <c r="E3" s="302"/>
      <c r="F3" s="302"/>
      <c r="G3" s="302"/>
      <c r="H3" s="302"/>
      <c r="I3" s="302"/>
      <c r="J3" s="302"/>
      <c r="K3" s="302"/>
    </row>
    <row r="4" spans="1:11" s="1" customFormat="1" x14ac:dyDescent="0.25">
      <c r="A4" s="303" t="s">
        <v>898</v>
      </c>
      <c r="B4" s="304" t="s">
        <v>899</v>
      </c>
      <c r="C4" s="264" t="s">
        <v>900</v>
      </c>
      <c r="D4" s="264"/>
      <c r="E4" s="264"/>
      <c r="F4" s="264"/>
      <c r="G4" s="264" t="s">
        <v>901</v>
      </c>
      <c r="H4" s="265" t="s">
        <v>385</v>
      </c>
      <c r="I4" s="269">
        <v>2296607284.2199998</v>
      </c>
      <c r="J4" s="305"/>
      <c r="K4" s="306"/>
    </row>
    <row r="5" spans="1:11" s="1" customFormat="1" x14ac:dyDescent="0.25">
      <c r="A5" s="303" t="s">
        <v>902</v>
      </c>
      <c r="B5" s="304" t="s">
        <v>903</v>
      </c>
      <c r="C5" s="264" t="s">
        <v>904</v>
      </c>
      <c r="D5" s="264"/>
      <c r="E5" s="264"/>
      <c r="F5" s="264"/>
      <c r="G5" s="264" t="s">
        <v>905</v>
      </c>
      <c r="H5" s="265" t="s">
        <v>385</v>
      </c>
      <c r="I5" s="266">
        <f>I307</f>
        <v>156569628.94</v>
      </c>
      <c r="J5" s="305"/>
      <c r="K5" s="306"/>
    </row>
    <row r="6" spans="1:11" s="1" customFormat="1" x14ac:dyDescent="0.25">
      <c r="A6" s="303" t="s">
        <v>906</v>
      </c>
      <c r="B6" s="304" t="s">
        <v>907</v>
      </c>
      <c r="C6" s="264" t="s">
        <v>908</v>
      </c>
      <c r="D6" s="264"/>
      <c r="E6" s="264"/>
      <c r="F6" s="264"/>
      <c r="G6" s="307" t="s">
        <v>909</v>
      </c>
      <c r="H6" s="267"/>
      <c r="I6" s="268">
        <f>(I5/I4)</f>
        <v>6.8174315223935203E-2</v>
      </c>
      <c r="J6" s="308"/>
      <c r="K6" s="309"/>
    </row>
    <row r="7" spans="1:11" s="5" customFormat="1" ht="17.25" customHeight="1" x14ac:dyDescent="0.25">
      <c r="A7" s="310"/>
      <c r="B7" s="311"/>
      <c r="C7" s="142"/>
      <c r="D7" s="305"/>
      <c r="E7" s="305"/>
      <c r="F7" s="305"/>
      <c r="G7" s="305"/>
      <c r="H7" s="308"/>
      <c r="I7" s="308"/>
      <c r="J7" s="308"/>
      <c r="K7" s="309"/>
    </row>
    <row r="8" spans="1:11" s="5" customFormat="1" ht="42" customHeight="1" x14ac:dyDescent="0.25">
      <c r="A8" s="328" t="s">
        <v>211</v>
      </c>
      <c r="B8" s="328" t="s">
        <v>212</v>
      </c>
      <c r="C8" s="328" t="s">
        <v>176</v>
      </c>
      <c r="D8" s="328" t="s">
        <v>213</v>
      </c>
      <c r="E8" s="328" t="s">
        <v>177</v>
      </c>
      <c r="F8" s="328" t="s">
        <v>507</v>
      </c>
      <c r="G8" s="328" t="s">
        <v>508</v>
      </c>
      <c r="H8" s="328" t="s">
        <v>509</v>
      </c>
      <c r="I8" s="329" t="s">
        <v>510</v>
      </c>
      <c r="J8" s="330" t="s">
        <v>526</v>
      </c>
      <c r="K8" s="6" t="s">
        <v>178</v>
      </c>
    </row>
    <row r="9" spans="1:11" s="5" customFormat="1" ht="18" customHeight="1" x14ac:dyDescent="0.25">
      <c r="A9" s="7">
        <v>1</v>
      </c>
      <c r="B9" s="7">
        <v>2</v>
      </c>
      <c r="C9" s="7">
        <v>2</v>
      </c>
      <c r="D9" s="7">
        <v>3</v>
      </c>
      <c r="E9" s="7">
        <v>4</v>
      </c>
      <c r="F9" s="7">
        <v>5</v>
      </c>
      <c r="G9" s="7">
        <v>6</v>
      </c>
      <c r="H9" s="7">
        <v>7</v>
      </c>
      <c r="I9" s="7">
        <v>8</v>
      </c>
      <c r="J9" s="7">
        <v>9</v>
      </c>
      <c r="K9" s="7">
        <v>11</v>
      </c>
    </row>
    <row r="10" spans="1:11" s="10" customFormat="1" ht="16.5" customHeight="1" x14ac:dyDescent="0.25">
      <c r="A10" s="364" t="s">
        <v>149</v>
      </c>
      <c r="B10" s="365"/>
      <c r="C10" s="8"/>
      <c r="D10" s="8"/>
      <c r="E10" s="8"/>
      <c r="F10" s="8"/>
      <c r="G10" s="8"/>
      <c r="H10" s="8"/>
      <c r="I10" s="8"/>
      <c r="J10" s="8"/>
      <c r="K10" s="9"/>
    </row>
    <row r="11" spans="1:11" s="10" customFormat="1" ht="252" customHeight="1" x14ac:dyDescent="0.25">
      <c r="A11" s="250" t="s">
        <v>511</v>
      </c>
      <c r="B11" s="334" t="s">
        <v>318</v>
      </c>
      <c r="C11" s="12" t="s">
        <v>24</v>
      </c>
      <c r="D11" s="253" t="s">
        <v>25</v>
      </c>
      <c r="E11" s="119" t="s">
        <v>293</v>
      </c>
      <c r="F11" s="119" t="s">
        <v>525</v>
      </c>
      <c r="G11" s="119" t="s">
        <v>961</v>
      </c>
      <c r="H11" s="120">
        <v>79000</v>
      </c>
      <c r="I11" s="120">
        <v>79000</v>
      </c>
      <c r="J11" s="121"/>
      <c r="K11" s="15" t="s">
        <v>33</v>
      </c>
    </row>
    <row r="12" spans="1:11" s="10" customFormat="1" ht="153" customHeight="1" x14ac:dyDescent="0.25">
      <c r="A12" s="251"/>
      <c r="B12" s="335"/>
      <c r="C12" s="251"/>
      <c r="D12" s="43"/>
      <c r="E12" s="119" t="s">
        <v>294</v>
      </c>
      <c r="F12" s="119" t="s">
        <v>527</v>
      </c>
      <c r="G12" s="119" t="s">
        <v>659</v>
      </c>
      <c r="H12" s="120">
        <v>180000</v>
      </c>
      <c r="I12" s="147" t="s">
        <v>646</v>
      </c>
      <c r="J12" s="132" t="s">
        <v>634</v>
      </c>
      <c r="K12" s="20"/>
    </row>
    <row r="13" spans="1:11" s="10" customFormat="1" ht="150" customHeight="1" x14ac:dyDescent="0.25">
      <c r="A13" s="248"/>
      <c r="B13" s="335"/>
      <c r="C13" s="17"/>
      <c r="D13" s="21"/>
      <c r="E13" s="250" t="s">
        <v>186</v>
      </c>
      <c r="F13" s="250" t="s">
        <v>635</v>
      </c>
      <c r="G13" s="250" t="s">
        <v>636</v>
      </c>
      <c r="H13" s="245">
        <v>81000</v>
      </c>
      <c r="I13" s="245">
        <v>165000</v>
      </c>
      <c r="J13" s="245" t="s">
        <v>529</v>
      </c>
      <c r="K13" s="20" t="s">
        <v>33</v>
      </c>
    </row>
    <row r="14" spans="1:11" s="10" customFormat="1" ht="120" customHeight="1" x14ac:dyDescent="0.25">
      <c r="A14" s="248"/>
      <c r="B14" s="248"/>
      <c r="C14" s="17"/>
      <c r="D14" s="21"/>
      <c r="E14" s="251" t="s">
        <v>319</v>
      </c>
      <c r="F14" s="251" t="s">
        <v>443</v>
      </c>
      <c r="G14" s="251" t="s">
        <v>528</v>
      </c>
      <c r="H14" s="246">
        <v>10500</v>
      </c>
      <c r="I14" s="246">
        <v>16500</v>
      </c>
      <c r="J14" s="246" t="s">
        <v>530</v>
      </c>
      <c r="K14" s="20"/>
    </row>
    <row r="15" spans="1:11" s="10" customFormat="1" ht="91.5" customHeight="1" x14ac:dyDescent="0.25">
      <c r="A15" s="259"/>
      <c r="B15" s="340" t="s">
        <v>23</v>
      </c>
      <c r="C15" s="259"/>
      <c r="D15" s="253" t="s">
        <v>320</v>
      </c>
      <c r="E15" s="258"/>
      <c r="F15" s="314"/>
      <c r="G15" s="258"/>
      <c r="H15" s="315">
        <v>629000</v>
      </c>
      <c r="I15" s="315">
        <v>1100600</v>
      </c>
      <c r="J15" s="316" t="s">
        <v>641</v>
      </c>
      <c r="K15" s="15" t="s">
        <v>34</v>
      </c>
    </row>
    <row r="16" spans="1:11" s="10" customFormat="1" ht="199.5" customHeight="1" x14ac:dyDescent="0.25">
      <c r="A16" s="150"/>
      <c r="B16" s="366"/>
      <c r="C16" s="150"/>
      <c r="D16" s="317"/>
      <c r="E16" s="150" t="s">
        <v>225</v>
      </c>
      <c r="F16" s="150" t="s">
        <v>531</v>
      </c>
      <c r="G16" s="150" t="s">
        <v>637</v>
      </c>
      <c r="H16" s="318"/>
      <c r="I16" s="319">
        <v>720000</v>
      </c>
      <c r="J16" s="320" t="s">
        <v>639</v>
      </c>
      <c r="K16" s="20"/>
    </row>
    <row r="17" spans="1:11" s="10" customFormat="1" ht="63" customHeight="1" x14ac:dyDescent="0.25">
      <c r="A17" s="259"/>
      <c r="B17" s="259"/>
      <c r="C17" s="259"/>
      <c r="D17" s="141"/>
      <c r="E17" s="259"/>
      <c r="F17" s="272"/>
      <c r="G17" s="259" t="s">
        <v>640</v>
      </c>
      <c r="H17" s="312"/>
      <c r="I17" s="313">
        <v>50000</v>
      </c>
      <c r="J17" s="257"/>
      <c r="K17" s="123"/>
    </row>
    <row r="18" spans="1:11" s="10" customFormat="1" ht="251.25" customHeight="1" x14ac:dyDescent="0.25">
      <c r="A18" s="124"/>
      <c r="B18" s="124"/>
      <c r="C18" s="124"/>
      <c r="D18" s="141"/>
      <c r="E18" s="124"/>
      <c r="F18" s="126"/>
      <c r="G18" s="138" t="s">
        <v>638</v>
      </c>
      <c r="H18" s="23"/>
      <c r="I18" s="133">
        <v>314600</v>
      </c>
      <c r="J18" s="123"/>
      <c r="K18" s="123"/>
    </row>
    <row r="19" spans="1:11" s="10" customFormat="1" ht="165.75" customHeight="1" x14ac:dyDescent="0.25">
      <c r="A19" s="259"/>
      <c r="B19" s="259"/>
      <c r="C19" s="259"/>
      <c r="D19" s="218"/>
      <c r="E19" s="259" t="s">
        <v>295</v>
      </c>
      <c r="F19" s="259" t="s">
        <v>642</v>
      </c>
      <c r="G19" s="263" t="s">
        <v>643</v>
      </c>
      <c r="H19" s="312"/>
      <c r="I19" s="321">
        <v>24000</v>
      </c>
      <c r="J19" s="257"/>
      <c r="K19" s="20"/>
    </row>
    <row r="20" spans="1:11" s="10" customFormat="1" ht="48" customHeight="1" x14ac:dyDescent="0.25">
      <c r="A20" s="16"/>
      <c r="B20" s="17"/>
      <c r="C20" s="335" t="s">
        <v>182</v>
      </c>
      <c r="D20" s="139" t="s">
        <v>26</v>
      </c>
      <c r="E20" s="334" t="s">
        <v>27</v>
      </c>
      <c r="F20" s="334" t="s">
        <v>532</v>
      </c>
      <c r="G20" s="357" t="s">
        <v>649</v>
      </c>
      <c r="H20" s="14">
        <v>58000</v>
      </c>
      <c r="I20" s="14">
        <v>186000</v>
      </c>
      <c r="J20" s="345" t="s">
        <v>648</v>
      </c>
      <c r="K20" s="15" t="s">
        <v>32</v>
      </c>
    </row>
    <row r="21" spans="1:11" s="10" customFormat="1" ht="147" customHeight="1" x14ac:dyDescent="0.25">
      <c r="A21" s="16"/>
      <c r="B21" s="24"/>
      <c r="C21" s="335"/>
      <c r="D21" s="16"/>
      <c r="E21" s="335"/>
      <c r="F21" s="335"/>
      <c r="G21" s="338"/>
      <c r="H21" s="26"/>
      <c r="I21" s="26"/>
      <c r="J21" s="333"/>
      <c r="K21" s="25"/>
    </row>
    <row r="22" spans="1:11" s="10" customFormat="1" ht="176.25" customHeight="1" x14ac:dyDescent="0.25">
      <c r="A22" s="16"/>
      <c r="B22" s="27"/>
      <c r="C22" s="16"/>
      <c r="D22" s="16"/>
      <c r="E22" s="16" t="s">
        <v>296</v>
      </c>
      <c r="F22" s="134" t="s">
        <v>533</v>
      </c>
      <c r="G22" s="16" t="s">
        <v>644</v>
      </c>
      <c r="H22" s="19">
        <v>181000</v>
      </c>
      <c r="I22" s="19">
        <v>258035</v>
      </c>
      <c r="J22" s="19" t="s">
        <v>645</v>
      </c>
      <c r="K22" s="20" t="s">
        <v>32</v>
      </c>
    </row>
    <row r="23" spans="1:11" s="10" customFormat="1" ht="126.75" customHeight="1" x14ac:dyDescent="0.25">
      <c r="A23" s="16"/>
      <c r="B23" s="27"/>
      <c r="C23" s="16"/>
      <c r="D23" s="28"/>
      <c r="E23" s="28" t="s">
        <v>455</v>
      </c>
      <c r="F23" s="137" t="s">
        <v>534</v>
      </c>
      <c r="G23" s="28" t="s">
        <v>660</v>
      </c>
      <c r="H23" s="29">
        <v>600000</v>
      </c>
      <c r="I23" s="144" t="s">
        <v>646</v>
      </c>
      <c r="J23" s="29" t="s">
        <v>647</v>
      </c>
      <c r="K23" s="30" t="s">
        <v>456</v>
      </c>
    </row>
    <row r="24" spans="1:11" s="10" customFormat="1" ht="204" customHeight="1" x14ac:dyDescent="0.25">
      <c r="A24" s="16"/>
      <c r="B24" s="27"/>
      <c r="C24" s="16"/>
      <c r="D24" s="140" t="s">
        <v>46</v>
      </c>
      <c r="E24" s="31" t="s">
        <v>661</v>
      </c>
      <c r="F24" s="135" t="s">
        <v>535</v>
      </c>
      <c r="G24" s="31" t="s">
        <v>650</v>
      </c>
      <c r="H24" s="136">
        <v>158650</v>
      </c>
      <c r="I24" s="145">
        <v>156550</v>
      </c>
      <c r="J24" s="14" t="s">
        <v>651</v>
      </c>
      <c r="K24" s="15" t="s">
        <v>321</v>
      </c>
    </row>
    <row r="25" spans="1:11" s="10" customFormat="1" ht="149.25" customHeight="1" x14ac:dyDescent="0.25">
      <c r="A25" s="28"/>
      <c r="B25" s="32"/>
      <c r="C25" s="28"/>
      <c r="D25" s="28"/>
      <c r="E25" s="28" t="s">
        <v>322</v>
      </c>
      <c r="F25" s="137" t="s">
        <v>536</v>
      </c>
      <c r="G25" s="32" t="s">
        <v>652</v>
      </c>
      <c r="H25" s="144" t="s">
        <v>646</v>
      </c>
      <c r="I25" s="144" t="s">
        <v>646</v>
      </c>
      <c r="J25" s="29"/>
      <c r="K25" s="30" t="s">
        <v>297</v>
      </c>
    </row>
    <row r="26" spans="1:11" s="10" customFormat="1" ht="45" customHeight="1" x14ac:dyDescent="0.25">
      <c r="A26" s="339" t="s">
        <v>324</v>
      </c>
      <c r="B26" s="339" t="s">
        <v>323</v>
      </c>
      <c r="C26" s="339" t="s">
        <v>29</v>
      </c>
      <c r="D26" s="344" t="s">
        <v>444</v>
      </c>
      <c r="E26" s="339" t="s">
        <v>226</v>
      </c>
      <c r="F26" s="339" t="s">
        <v>537</v>
      </c>
      <c r="G26" s="339" t="s">
        <v>685</v>
      </c>
      <c r="H26" s="362">
        <v>20000</v>
      </c>
      <c r="I26" s="348" t="s">
        <v>646</v>
      </c>
      <c r="J26" s="346" t="s">
        <v>634</v>
      </c>
      <c r="K26" s="31" t="s">
        <v>33</v>
      </c>
    </row>
    <row r="27" spans="1:11" s="10" customFormat="1" ht="123" customHeight="1" x14ac:dyDescent="0.25">
      <c r="A27" s="340"/>
      <c r="B27" s="340"/>
      <c r="C27" s="340"/>
      <c r="D27" s="342"/>
      <c r="E27" s="340"/>
      <c r="F27" s="340"/>
      <c r="G27" s="340"/>
      <c r="H27" s="363"/>
      <c r="I27" s="349"/>
      <c r="J27" s="347"/>
      <c r="K27" s="27"/>
    </row>
    <row r="28" spans="1:11" s="10" customFormat="1" ht="150.75" customHeight="1" x14ac:dyDescent="0.25">
      <c r="A28" s="322"/>
      <c r="B28" s="322" t="s">
        <v>28</v>
      </c>
      <c r="C28" s="366"/>
      <c r="D28" s="323"/>
      <c r="E28" s="322" t="s">
        <v>108</v>
      </c>
      <c r="F28" s="322" t="s">
        <v>538</v>
      </c>
      <c r="G28" s="322" t="s">
        <v>654</v>
      </c>
      <c r="H28" s="324">
        <v>229400</v>
      </c>
      <c r="I28" s="324">
        <v>229400</v>
      </c>
      <c r="J28" s="324"/>
      <c r="K28" s="20"/>
    </row>
    <row r="29" spans="1:11" s="10" customFormat="1" ht="132.75" customHeight="1" x14ac:dyDescent="0.25">
      <c r="A29" s="27"/>
      <c r="B29" s="27"/>
      <c r="C29" s="16"/>
      <c r="D29" s="34"/>
      <c r="E29" s="27" t="s">
        <v>400</v>
      </c>
      <c r="F29" s="27" t="s">
        <v>539</v>
      </c>
      <c r="G29" s="35" t="s">
        <v>653</v>
      </c>
      <c r="H29" s="19">
        <v>876960</v>
      </c>
      <c r="I29" s="19">
        <v>42823</v>
      </c>
      <c r="J29" s="146" t="s">
        <v>655</v>
      </c>
      <c r="K29" s="20"/>
    </row>
    <row r="30" spans="1:11" s="10" customFormat="1" ht="22.5" customHeight="1" x14ac:dyDescent="0.25">
      <c r="A30" s="25"/>
      <c r="B30" s="27"/>
      <c r="C30" s="25"/>
      <c r="D30" s="25"/>
      <c r="E30" s="27"/>
      <c r="F30" s="27"/>
      <c r="G30" s="27"/>
      <c r="H30" s="26"/>
      <c r="I30" s="26"/>
      <c r="J30" s="26"/>
      <c r="K30" s="25"/>
    </row>
    <row r="31" spans="1:11" s="10" customFormat="1" ht="195.75" customHeight="1" x14ac:dyDescent="0.25">
      <c r="A31" s="31" t="s">
        <v>445</v>
      </c>
      <c r="B31" s="31" t="s">
        <v>262</v>
      </c>
      <c r="C31" s="31" t="s">
        <v>227</v>
      </c>
      <c r="D31" s="139" t="s">
        <v>30</v>
      </c>
      <c r="E31" s="11" t="s">
        <v>228</v>
      </c>
      <c r="F31" s="135" t="s">
        <v>540</v>
      </c>
      <c r="G31" s="11" t="s">
        <v>663</v>
      </c>
      <c r="H31" s="36">
        <v>174578</v>
      </c>
      <c r="I31" s="36">
        <v>174578</v>
      </c>
      <c r="J31" s="36"/>
      <c r="K31" s="31" t="s">
        <v>33</v>
      </c>
    </row>
    <row r="32" spans="1:11" s="10" customFormat="1" ht="198" customHeight="1" x14ac:dyDescent="0.25">
      <c r="A32" s="27"/>
      <c r="B32" s="27"/>
      <c r="C32" s="27"/>
      <c r="D32" s="21"/>
      <c r="E32" s="16" t="s">
        <v>446</v>
      </c>
      <c r="F32" s="134" t="s">
        <v>541</v>
      </c>
      <c r="G32" s="16" t="s">
        <v>657</v>
      </c>
      <c r="H32" s="19">
        <v>24752</v>
      </c>
      <c r="I32" s="145" t="s">
        <v>646</v>
      </c>
      <c r="J32" s="37" t="s">
        <v>658</v>
      </c>
      <c r="K32" s="27" t="s">
        <v>335</v>
      </c>
    </row>
    <row r="33" spans="1:11" s="10" customFormat="1" ht="195" customHeight="1" x14ac:dyDescent="0.25">
      <c r="A33" s="25"/>
      <c r="B33" s="16"/>
      <c r="C33" s="25"/>
      <c r="D33" s="38"/>
      <c r="E33" s="16" t="s">
        <v>229</v>
      </c>
      <c r="F33" s="134" t="s">
        <v>542</v>
      </c>
      <c r="G33" s="16" t="s">
        <v>656</v>
      </c>
      <c r="H33" s="19">
        <v>90540</v>
      </c>
      <c r="I33" s="136">
        <v>90540</v>
      </c>
      <c r="J33" s="19" t="s">
        <v>662</v>
      </c>
      <c r="K33" s="20" t="s">
        <v>33</v>
      </c>
    </row>
    <row r="34" spans="1:11" s="10" customFormat="1" ht="122.25" customHeight="1" x14ac:dyDescent="0.25">
      <c r="A34" s="25"/>
      <c r="B34" s="16"/>
      <c r="C34" s="25"/>
      <c r="D34" s="38"/>
      <c r="E34" s="16" t="s">
        <v>392</v>
      </c>
      <c r="F34" s="134" t="s">
        <v>543</v>
      </c>
      <c r="G34" s="149"/>
      <c r="H34" s="145" t="s">
        <v>646</v>
      </c>
      <c r="I34" s="19"/>
      <c r="J34" s="143" t="s">
        <v>666</v>
      </c>
      <c r="K34" s="20" t="s">
        <v>393</v>
      </c>
    </row>
    <row r="35" spans="1:11" s="153" customFormat="1" ht="227.25" customHeight="1" x14ac:dyDescent="0.25">
      <c r="A35" s="130"/>
      <c r="B35" s="335" t="s">
        <v>230</v>
      </c>
      <c r="C35" s="335" t="s">
        <v>231</v>
      </c>
      <c r="D35" s="183" t="s">
        <v>497</v>
      </c>
      <c r="E35" s="150" t="s">
        <v>512</v>
      </c>
      <c r="F35" s="155" t="s">
        <v>544</v>
      </c>
      <c r="G35" s="154" t="s">
        <v>664</v>
      </c>
      <c r="H35" s="151">
        <v>3177450</v>
      </c>
      <c r="I35" s="151">
        <v>3146106</v>
      </c>
      <c r="J35" s="156" t="s">
        <v>665</v>
      </c>
      <c r="K35" s="152" t="s">
        <v>32</v>
      </c>
    </row>
    <row r="36" spans="1:11" s="10" customFormat="1" ht="228" customHeight="1" x14ac:dyDescent="0.25">
      <c r="A36" s="25"/>
      <c r="B36" s="335"/>
      <c r="C36" s="335"/>
      <c r="D36" s="18"/>
      <c r="E36" s="334" t="s">
        <v>513</v>
      </c>
      <c r="F36" s="105" t="s">
        <v>667</v>
      </c>
      <c r="G36" s="16" t="s">
        <v>668</v>
      </c>
      <c r="H36" s="19">
        <v>16714000</v>
      </c>
      <c r="I36" s="157">
        <v>13277746.5</v>
      </c>
      <c r="J36" s="146" t="s">
        <v>669</v>
      </c>
      <c r="K36" s="20" t="s">
        <v>336</v>
      </c>
    </row>
    <row r="37" spans="1:11" s="10" customFormat="1" ht="56.25" customHeight="1" x14ac:dyDescent="0.25">
      <c r="A37" s="39"/>
      <c r="B37" s="39"/>
      <c r="C37" s="39"/>
      <c r="D37" s="39"/>
      <c r="E37" s="341"/>
      <c r="F37" s="28"/>
      <c r="G37" s="28"/>
      <c r="H37" s="40"/>
      <c r="I37" s="40"/>
      <c r="J37" s="40"/>
      <c r="K37" s="39"/>
    </row>
    <row r="38" spans="1:11" s="10" customFormat="1" ht="229.5" customHeight="1" x14ac:dyDescent="0.25">
      <c r="A38" s="25"/>
      <c r="B38" s="41" t="s">
        <v>232</v>
      </c>
      <c r="C38" s="16" t="s">
        <v>233</v>
      </c>
      <c r="D38" s="139" t="s">
        <v>179</v>
      </c>
      <c r="E38" s="11" t="s">
        <v>514</v>
      </c>
      <c r="F38" s="148" t="s">
        <v>545</v>
      </c>
      <c r="G38" s="11" t="s">
        <v>670</v>
      </c>
      <c r="H38" s="14">
        <v>905000</v>
      </c>
      <c r="I38" s="158">
        <v>900942.43</v>
      </c>
      <c r="J38" s="163" t="s">
        <v>671</v>
      </c>
      <c r="K38" s="15" t="s">
        <v>337</v>
      </c>
    </row>
    <row r="39" spans="1:11" s="10" customFormat="1" ht="20.25" customHeight="1" x14ac:dyDescent="0.25">
      <c r="A39" s="39"/>
      <c r="B39" s="42"/>
      <c r="C39" s="28"/>
      <c r="D39" s="43"/>
      <c r="E39" s="28"/>
      <c r="F39" s="28"/>
      <c r="G39" s="28"/>
      <c r="H39" s="29"/>
      <c r="I39" s="29"/>
      <c r="J39" s="29"/>
      <c r="K39" s="30"/>
    </row>
    <row r="40" spans="1:11" s="10" customFormat="1" ht="192.75" customHeight="1" x14ac:dyDescent="0.25">
      <c r="A40" s="335" t="s">
        <v>448</v>
      </c>
      <c r="B40" s="27" t="s">
        <v>234</v>
      </c>
      <c r="C40" s="27" t="s">
        <v>325</v>
      </c>
      <c r="D40" s="183" t="s">
        <v>447</v>
      </c>
      <c r="E40" s="16" t="s">
        <v>183</v>
      </c>
      <c r="F40" s="159" t="s">
        <v>546</v>
      </c>
      <c r="G40" s="161" t="s">
        <v>672</v>
      </c>
      <c r="H40" s="19">
        <v>25000</v>
      </c>
      <c r="I40" s="19">
        <v>25000</v>
      </c>
      <c r="J40" s="19"/>
      <c r="K40" s="20" t="s">
        <v>99</v>
      </c>
    </row>
    <row r="41" spans="1:11" s="10" customFormat="1" ht="181.5" customHeight="1" x14ac:dyDescent="0.25">
      <c r="A41" s="335"/>
      <c r="B41" s="27" t="s">
        <v>188</v>
      </c>
      <c r="C41" s="27"/>
      <c r="D41" s="21"/>
      <c r="E41" s="335" t="s">
        <v>187</v>
      </c>
      <c r="F41" s="335" t="s">
        <v>547</v>
      </c>
      <c r="G41" s="338" t="s">
        <v>673</v>
      </c>
      <c r="H41" s="160">
        <v>264000</v>
      </c>
      <c r="I41" s="160">
        <v>51000</v>
      </c>
      <c r="J41" s="162" t="s">
        <v>674</v>
      </c>
      <c r="K41" s="18" t="s">
        <v>99</v>
      </c>
    </row>
    <row r="42" spans="1:11" s="10" customFormat="1" ht="7.5" customHeight="1" x14ac:dyDescent="0.25">
      <c r="A42" s="335"/>
      <c r="B42" s="27"/>
      <c r="C42" s="27"/>
      <c r="D42" s="21"/>
      <c r="E42" s="335"/>
      <c r="F42" s="335"/>
      <c r="G42" s="338"/>
      <c r="H42" s="19"/>
      <c r="I42" s="19"/>
      <c r="J42" s="19"/>
      <c r="K42" s="25"/>
    </row>
    <row r="43" spans="1:11" s="10" customFormat="1" ht="132.75" customHeight="1" x14ac:dyDescent="0.25">
      <c r="A43" s="335"/>
      <c r="B43" s="335" t="s">
        <v>35</v>
      </c>
      <c r="C43" s="27" t="s">
        <v>37</v>
      </c>
      <c r="D43" s="21"/>
      <c r="E43" s="16" t="s">
        <v>36</v>
      </c>
      <c r="F43" s="27" t="s">
        <v>548</v>
      </c>
      <c r="G43" s="27" t="s">
        <v>675</v>
      </c>
      <c r="H43" s="44">
        <v>67750</v>
      </c>
      <c r="I43" s="145"/>
      <c r="J43" s="333" t="s">
        <v>677</v>
      </c>
      <c r="K43" s="18" t="s">
        <v>99</v>
      </c>
    </row>
    <row r="44" spans="1:11" s="153" customFormat="1" ht="171.75" customHeight="1" x14ac:dyDescent="0.25">
      <c r="A44" s="167"/>
      <c r="B44" s="335"/>
      <c r="C44" s="131"/>
      <c r="D44" s="174"/>
      <c r="E44" s="175" t="s">
        <v>38</v>
      </c>
      <c r="F44" s="176" t="s">
        <v>549</v>
      </c>
      <c r="G44" s="176" t="s">
        <v>676</v>
      </c>
      <c r="H44" s="122"/>
      <c r="I44" s="122">
        <v>67750</v>
      </c>
      <c r="J44" s="333"/>
      <c r="K44" s="130"/>
    </row>
    <row r="45" spans="1:11" s="10" customFormat="1" ht="172.5" customHeight="1" x14ac:dyDescent="0.25">
      <c r="A45" s="16"/>
      <c r="B45" s="27" t="s">
        <v>235</v>
      </c>
      <c r="C45" s="27" t="s">
        <v>236</v>
      </c>
      <c r="D45" s="21"/>
      <c r="E45" s="45" t="s">
        <v>326</v>
      </c>
      <c r="F45" s="46" t="s">
        <v>550</v>
      </c>
      <c r="G45" s="177" t="s">
        <v>678</v>
      </c>
      <c r="H45" s="19"/>
      <c r="I45" s="19"/>
      <c r="J45" s="19"/>
      <c r="K45" s="25"/>
    </row>
    <row r="46" spans="1:11" s="10" customFormat="1" ht="140.25" customHeight="1" x14ac:dyDescent="0.25">
      <c r="A46" s="16"/>
      <c r="B46" s="27"/>
      <c r="C46" s="27"/>
      <c r="D46" s="21"/>
      <c r="E46" s="16" t="s">
        <v>401</v>
      </c>
      <c r="F46" s="27" t="s">
        <v>449</v>
      </c>
      <c r="G46" s="27" t="s">
        <v>679</v>
      </c>
      <c r="H46" s="19"/>
      <c r="I46" s="19"/>
      <c r="J46" s="19"/>
      <c r="K46" s="25"/>
    </row>
    <row r="47" spans="1:11" s="10" customFormat="1" ht="163.5" customHeight="1" x14ac:dyDescent="0.25">
      <c r="A47" s="16"/>
      <c r="B47" s="16" t="s">
        <v>237</v>
      </c>
      <c r="C47" s="27" t="s">
        <v>238</v>
      </c>
      <c r="D47" s="139" t="s">
        <v>450</v>
      </c>
      <c r="E47" s="11" t="s">
        <v>327</v>
      </c>
      <c r="F47" s="166" t="s">
        <v>551</v>
      </c>
      <c r="G47" s="11" t="s">
        <v>680</v>
      </c>
      <c r="H47" s="47">
        <v>240000</v>
      </c>
      <c r="I47" s="164" t="s">
        <v>646</v>
      </c>
      <c r="J47" s="14" t="s">
        <v>681</v>
      </c>
      <c r="K47" s="13" t="s">
        <v>328</v>
      </c>
    </row>
    <row r="48" spans="1:11" s="10" customFormat="1" ht="33.75" customHeight="1" x14ac:dyDescent="0.25">
      <c r="A48" s="16"/>
      <c r="B48" s="16"/>
      <c r="C48" s="27"/>
      <c r="D48" s="18"/>
      <c r="E48" s="16"/>
      <c r="F48" s="16"/>
      <c r="G48" s="16"/>
      <c r="H48" s="19"/>
      <c r="I48" s="19"/>
      <c r="J48" s="19"/>
      <c r="K48" s="20"/>
    </row>
    <row r="49" spans="1:12" s="10" customFormat="1" ht="60.75" customHeight="1" x14ac:dyDescent="0.25">
      <c r="A49" s="334" t="s">
        <v>402</v>
      </c>
      <c r="B49" s="334" t="s">
        <v>329</v>
      </c>
      <c r="C49" s="334" t="s">
        <v>239</v>
      </c>
      <c r="D49" s="344" t="s">
        <v>452</v>
      </c>
      <c r="E49" s="11" t="s">
        <v>451</v>
      </c>
      <c r="F49" s="48"/>
      <c r="G49" s="48"/>
      <c r="H49" s="14">
        <v>114000</v>
      </c>
      <c r="I49" s="14">
        <v>114000</v>
      </c>
      <c r="J49" s="14"/>
      <c r="K49" s="15" t="s">
        <v>99</v>
      </c>
    </row>
    <row r="50" spans="1:12" s="10" customFormat="1" ht="141.75" customHeight="1" x14ac:dyDescent="0.25">
      <c r="A50" s="335"/>
      <c r="B50" s="335"/>
      <c r="C50" s="335"/>
      <c r="D50" s="342"/>
      <c r="E50" s="45" t="s">
        <v>184</v>
      </c>
      <c r="F50" s="46" t="s">
        <v>552</v>
      </c>
      <c r="G50" s="45" t="s">
        <v>682</v>
      </c>
      <c r="H50" s="26"/>
      <c r="I50" s="26"/>
      <c r="J50" s="26"/>
      <c r="K50" s="25"/>
    </row>
    <row r="51" spans="1:12" s="10" customFormat="1" ht="127.5" customHeight="1" x14ac:dyDescent="0.25">
      <c r="A51" s="335"/>
      <c r="B51" s="335"/>
      <c r="C51" s="16"/>
      <c r="D51" s="18"/>
      <c r="E51" s="45" t="s">
        <v>130</v>
      </c>
      <c r="F51" s="178" t="s">
        <v>553</v>
      </c>
      <c r="G51" s="45" t="s">
        <v>683</v>
      </c>
      <c r="H51" s="26"/>
      <c r="I51" s="26"/>
      <c r="J51" s="26"/>
      <c r="K51" s="25"/>
    </row>
    <row r="52" spans="1:12" s="10" customFormat="1" ht="140.25" customHeight="1" x14ac:dyDescent="0.25">
      <c r="A52" s="335"/>
      <c r="B52" s="335"/>
      <c r="C52" s="16" t="s">
        <v>39</v>
      </c>
      <c r="D52" s="18"/>
      <c r="E52" s="16" t="s">
        <v>189</v>
      </c>
      <c r="F52" s="27" t="s">
        <v>554</v>
      </c>
      <c r="G52" s="16" t="s">
        <v>684</v>
      </c>
      <c r="H52" s="19">
        <v>20000</v>
      </c>
      <c r="I52" s="19">
        <v>20000</v>
      </c>
      <c r="J52" s="19"/>
      <c r="K52" s="20" t="s">
        <v>99</v>
      </c>
    </row>
    <row r="53" spans="1:12" s="10" customFormat="1" ht="153.75" customHeight="1" x14ac:dyDescent="0.25">
      <c r="A53" s="335"/>
      <c r="B53" s="335" t="s">
        <v>330</v>
      </c>
      <c r="C53" s="335" t="s">
        <v>331</v>
      </c>
      <c r="D53" s="344" t="s">
        <v>453</v>
      </c>
      <c r="E53" s="11"/>
      <c r="F53" s="11"/>
      <c r="G53" s="11"/>
      <c r="H53" s="158">
        <v>6697005.0499999998</v>
      </c>
      <c r="I53" s="158">
        <v>6489223.0499999998</v>
      </c>
      <c r="J53" s="14"/>
      <c r="K53" s="15" t="s">
        <v>214</v>
      </c>
    </row>
    <row r="54" spans="1:12" s="10" customFormat="1" ht="384.75" customHeight="1" x14ac:dyDescent="0.25">
      <c r="A54" s="335"/>
      <c r="B54" s="335"/>
      <c r="C54" s="335"/>
      <c r="D54" s="342"/>
      <c r="E54" s="16" t="s">
        <v>190</v>
      </c>
      <c r="F54" s="165" t="s">
        <v>686</v>
      </c>
      <c r="G54" s="325" t="s">
        <v>687</v>
      </c>
      <c r="H54" s="187" t="s">
        <v>690</v>
      </c>
      <c r="I54" s="168" t="s">
        <v>692</v>
      </c>
      <c r="J54" s="26"/>
      <c r="K54" s="25"/>
    </row>
    <row r="55" spans="1:12" s="10" customFormat="1" ht="197.25" customHeight="1" x14ac:dyDescent="0.25">
      <c r="A55" s="16"/>
      <c r="B55" s="27"/>
      <c r="C55" s="27"/>
      <c r="D55" s="25"/>
      <c r="E55" s="16" t="s">
        <v>515</v>
      </c>
      <c r="F55" s="170" t="s">
        <v>555</v>
      </c>
      <c r="G55" s="172" t="s">
        <v>688</v>
      </c>
      <c r="H55" s="187" t="s">
        <v>689</v>
      </c>
      <c r="I55" s="168" t="s">
        <v>692</v>
      </c>
      <c r="J55" s="26"/>
      <c r="K55" s="20" t="s">
        <v>214</v>
      </c>
    </row>
    <row r="56" spans="1:12" s="10" customFormat="1" ht="161.25" customHeight="1" x14ac:dyDescent="0.25">
      <c r="A56" s="16"/>
      <c r="B56" s="16"/>
      <c r="C56" s="25"/>
      <c r="D56" s="25"/>
      <c r="E56" s="16" t="s">
        <v>185</v>
      </c>
      <c r="F56" s="170" t="s">
        <v>556</v>
      </c>
      <c r="G56" s="188" t="s">
        <v>691</v>
      </c>
      <c r="H56" s="187" t="s">
        <v>689</v>
      </c>
      <c r="I56" s="168" t="s">
        <v>692</v>
      </c>
      <c r="J56" s="26"/>
      <c r="K56" s="20" t="s">
        <v>214</v>
      </c>
    </row>
    <row r="57" spans="1:12" s="10" customFormat="1" ht="180.75" customHeight="1" x14ac:dyDescent="0.25">
      <c r="A57" s="25"/>
      <c r="B57" s="335"/>
      <c r="C57" s="16" t="s">
        <v>40</v>
      </c>
      <c r="D57" s="25"/>
      <c r="E57" s="16" t="s">
        <v>41</v>
      </c>
      <c r="F57" s="170" t="s">
        <v>557</v>
      </c>
      <c r="G57" s="192" t="s">
        <v>693</v>
      </c>
      <c r="H57" s="187" t="s">
        <v>689</v>
      </c>
      <c r="I57" s="189" t="s">
        <v>692</v>
      </c>
      <c r="J57" s="37"/>
      <c r="K57" s="20" t="s">
        <v>214</v>
      </c>
    </row>
    <row r="58" spans="1:12" s="10" customFormat="1" ht="244.5" customHeight="1" x14ac:dyDescent="0.25">
      <c r="A58" s="39"/>
      <c r="B58" s="341"/>
      <c r="C58" s="39"/>
      <c r="D58" s="39"/>
      <c r="E58" s="32" t="s">
        <v>42</v>
      </c>
      <c r="F58" s="173" t="s">
        <v>558</v>
      </c>
      <c r="G58" s="193" t="s">
        <v>694</v>
      </c>
      <c r="H58" s="190" t="s">
        <v>689</v>
      </c>
      <c r="I58" s="191" t="s">
        <v>692</v>
      </c>
      <c r="J58" s="40"/>
      <c r="K58" s="30" t="s">
        <v>214</v>
      </c>
      <c r="L58" s="51" t="s">
        <v>338</v>
      </c>
    </row>
    <row r="59" spans="1:12" s="10" customFormat="1" ht="22.5" customHeight="1" x14ac:dyDescent="0.25">
      <c r="A59" s="357" t="s">
        <v>240</v>
      </c>
      <c r="B59" s="170"/>
      <c r="C59" s="357" t="s">
        <v>454</v>
      </c>
      <c r="D59" s="344" t="s">
        <v>115</v>
      </c>
      <c r="E59" s="27"/>
      <c r="F59" s="170"/>
      <c r="G59" s="172"/>
      <c r="H59" s="81">
        <v>5509472</v>
      </c>
      <c r="I59" s="171">
        <v>5199982.83</v>
      </c>
      <c r="J59" s="358" t="s">
        <v>700</v>
      </c>
      <c r="K59" s="169"/>
      <c r="L59" s="51"/>
    </row>
    <row r="60" spans="1:12" s="10" customFormat="1" ht="225" customHeight="1" x14ac:dyDescent="0.25">
      <c r="A60" s="338"/>
      <c r="B60" s="334" t="s">
        <v>241</v>
      </c>
      <c r="C60" s="338"/>
      <c r="D60" s="342"/>
      <c r="E60" s="27" t="s">
        <v>152</v>
      </c>
      <c r="F60" s="170" t="s">
        <v>559</v>
      </c>
      <c r="G60" s="172" t="s">
        <v>695</v>
      </c>
      <c r="H60" s="44"/>
      <c r="I60" s="19"/>
      <c r="J60" s="354"/>
      <c r="K60" s="20" t="s">
        <v>99</v>
      </c>
      <c r="L60" s="52" t="s">
        <v>344</v>
      </c>
    </row>
    <row r="61" spans="1:12" s="10" customFormat="1" ht="219.75" customHeight="1" x14ac:dyDescent="0.25">
      <c r="A61" s="25"/>
      <c r="B61" s="335"/>
      <c r="C61" s="338"/>
      <c r="D61" s="18"/>
      <c r="E61" s="46" t="s">
        <v>116</v>
      </c>
      <c r="F61" s="45" t="s">
        <v>697</v>
      </c>
      <c r="G61" s="45" t="s">
        <v>696</v>
      </c>
      <c r="H61" s="26"/>
      <c r="I61" s="26"/>
      <c r="J61" s="26"/>
      <c r="K61" s="25"/>
    </row>
    <row r="62" spans="1:12" s="10" customFormat="1" ht="146.25" customHeight="1" x14ac:dyDescent="0.25">
      <c r="A62" s="25"/>
      <c r="B62" s="27"/>
      <c r="C62" s="27"/>
      <c r="D62" s="18"/>
      <c r="E62" s="46" t="s">
        <v>117</v>
      </c>
      <c r="F62" s="45" t="s">
        <v>560</v>
      </c>
      <c r="G62" s="45" t="s">
        <v>698</v>
      </c>
      <c r="H62" s="26"/>
      <c r="I62" s="26"/>
      <c r="J62" s="26"/>
      <c r="K62" s="25"/>
    </row>
    <row r="63" spans="1:12" s="10" customFormat="1" ht="150.75" customHeight="1" x14ac:dyDescent="0.25">
      <c r="A63" s="25"/>
      <c r="B63" s="27"/>
      <c r="C63" s="27"/>
      <c r="D63" s="21"/>
      <c r="E63" s="46" t="s">
        <v>118</v>
      </c>
      <c r="F63" s="45" t="s">
        <v>561</v>
      </c>
      <c r="G63" s="45" t="s">
        <v>699</v>
      </c>
      <c r="H63" s="26"/>
      <c r="I63" s="26"/>
      <c r="J63" s="26"/>
      <c r="K63" s="25"/>
    </row>
    <row r="64" spans="1:12" s="153" customFormat="1" ht="93" customHeight="1" x14ac:dyDescent="0.25">
      <c r="A64" s="130"/>
      <c r="B64" s="131"/>
      <c r="C64" s="340" t="s">
        <v>391</v>
      </c>
      <c r="D64" s="344" t="s">
        <v>457</v>
      </c>
      <c r="E64" s="339" t="s">
        <v>458</v>
      </c>
      <c r="F64" s="339" t="s">
        <v>562</v>
      </c>
      <c r="G64" s="339" t="s">
        <v>701</v>
      </c>
      <c r="H64" s="196">
        <v>48785346</v>
      </c>
      <c r="I64" s="197">
        <v>46927232.700000003</v>
      </c>
      <c r="J64" s="352" t="s">
        <v>702</v>
      </c>
      <c r="K64" s="355" t="s">
        <v>332</v>
      </c>
    </row>
    <row r="65" spans="1:14" s="153" customFormat="1" ht="130.5" customHeight="1" x14ac:dyDescent="0.25">
      <c r="A65" s="130"/>
      <c r="B65" s="131"/>
      <c r="C65" s="340"/>
      <c r="D65" s="342"/>
      <c r="E65" s="340"/>
      <c r="F65" s="340"/>
      <c r="G65" s="340"/>
      <c r="H65" s="198"/>
      <c r="I65" s="122"/>
      <c r="J65" s="353"/>
      <c r="K65" s="356"/>
      <c r="L65" s="199"/>
      <c r="M65" s="199"/>
      <c r="N65" s="199"/>
    </row>
    <row r="66" spans="1:14" s="10" customFormat="1" ht="36.75" customHeight="1" x14ac:dyDescent="0.25">
      <c r="A66" s="25"/>
      <c r="B66" s="27"/>
      <c r="C66" s="27"/>
      <c r="D66" s="18"/>
      <c r="E66" s="27"/>
      <c r="F66" s="16"/>
      <c r="G66" s="16"/>
      <c r="H66" s="26"/>
      <c r="I66" s="26"/>
      <c r="J66" s="26"/>
      <c r="K66" s="25"/>
      <c r="L66" s="53"/>
      <c r="M66" s="53"/>
      <c r="N66" s="53"/>
    </row>
    <row r="67" spans="1:14" s="10" customFormat="1" ht="171" customHeight="1" x14ac:dyDescent="0.25">
      <c r="A67" s="11" t="s">
        <v>333</v>
      </c>
      <c r="B67" s="11" t="s">
        <v>242</v>
      </c>
      <c r="C67" s="11" t="s">
        <v>43</v>
      </c>
      <c r="D67" s="139" t="s">
        <v>703</v>
      </c>
      <c r="E67" s="11" t="s">
        <v>114</v>
      </c>
      <c r="F67" s="180" t="s">
        <v>563</v>
      </c>
      <c r="G67" s="11" t="s">
        <v>704</v>
      </c>
      <c r="H67" s="14">
        <v>5000</v>
      </c>
      <c r="I67" s="14">
        <v>70000</v>
      </c>
      <c r="J67" s="194" t="s">
        <v>711</v>
      </c>
      <c r="K67" s="15" t="s">
        <v>99</v>
      </c>
    </row>
    <row r="68" spans="1:14" s="10" customFormat="1" ht="168" customHeight="1" x14ac:dyDescent="0.25">
      <c r="A68" s="25"/>
      <c r="B68" s="16"/>
      <c r="C68" s="25"/>
      <c r="D68" s="25"/>
      <c r="E68" s="16" t="s">
        <v>403</v>
      </c>
      <c r="F68" s="179" t="s">
        <v>564</v>
      </c>
      <c r="G68" s="16" t="s">
        <v>705</v>
      </c>
      <c r="H68" s="19">
        <v>19000</v>
      </c>
      <c r="I68" s="181">
        <v>19000</v>
      </c>
      <c r="J68" s="19"/>
      <c r="K68" s="20" t="s">
        <v>99</v>
      </c>
    </row>
    <row r="69" spans="1:14" s="10" customFormat="1" ht="20.25" customHeight="1" x14ac:dyDescent="0.25">
      <c r="A69" s="25"/>
      <c r="B69" s="16"/>
      <c r="C69" s="25"/>
      <c r="D69" s="25"/>
      <c r="E69" s="16"/>
      <c r="F69" s="16"/>
      <c r="G69" s="16"/>
      <c r="H69" s="33"/>
      <c r="I69" s="33"/>
      <c r="J69" s="33"/>
      <c r="K69" s="20"/>
    </row>
    <row r="70" spans="1:14" s="10" customFormat="1" ht="162.75" customHeight="1" x14ac:dyDescent="0.25">
      <c r="A70" s="25"/>
      <c r="B70" s="16"/>
      <c r="C70" s="25"/>
      <c r="D70" s="25"/>
      <c r="E70" s="16" t="s">
        <v>191</v>
      </c>
      <c r="F70" s="179" t="s">
        <v>565</v>
      </c>
      <c r="G70" s="16" t="s">
        <v>706</v>
      </c>
      <c r="H70" s="37">
        <v>105000</v>
      </c>
      <c r="I70" s="37">
        <v>105000</v>
      </c>
      <c r="J70" s="37"/>
      <c r="K70" s="20" t="s">
        <v>99</v>
      </c>
    </row>
    <row r="71" spans="1:14" s="10" customFormat="1" ht="129.75" customHeight="1" x14ac:dyDescent="0.25">
      <c r="A71" s="31" t="s">
        <v>459</v>
      </c>
      <c r="B71" s="31" t="s">
        <v>153</v>
      </c>
      <c r="C71" s="31" t="s">
        <v>243</v>
      </c>
      <c r="D71" s="139" t="s">
        <v>30</v>
      </c>
      <c r="E71" s="11" t="s">
        <v>244</v>
      </c>
      <c r="F71" s="180" t="s">
        <v>566</v>
      </c>
      <c r="G71" s="11" t="s">
        <v>707</v>
      </c>
      <c r="H71" s="36">
        <v>112500</v>
      </c>
      <c r="I71" s="200" t="s">
        <v>646</v>
      </c>
      <c r="J71" s="36" t="s">
        <v>728</v>
      </c>
      <c r="K71" s="15" t="s">
        <v>53</v>
      </c>
    </row>
    <row r="72" spans="1:14" s="10" customFormat="1" ht="20.25" customHeight="1" x14ac:dyDescent="0.25">
      <c r="A72" s="27"/>
      <c r="B72" s="27"/>
      <c r="C72" s="27"/>
      <c r="D72" s="18"/>
      <c r="E72" s="16"/>
      <c r="F72" s="16"/>
      <c r="G72" s="16"/>
      <c r="H72" s="37"/>
      <c r="I72" s="37"/>
      <c r="J72" s="37"/>
      <c r="K72" s="20"/>
    </row>
    <row r="73" spans="1:14" s="10" customFormat="1" ht="60.75" customHeight="1" x14ac:dyDescent="0.25">
      <c r="A73" s="27"/>
      <c r="B73" s="27"/>
      <c r="C73" s="27"/>
      <c r="D73" s="139" t="s">
        <v>44</v>
      </c>
      <c r="E73" s="334" t="s">
        <v>339</v>
      </c>
      <c r="F73" s="334" t="s">
        <v>567</v>
      </c>
      <c r="G73" s="334" t="s">
        <v>708</v>
      </c>
      <c r="H73" s="201">
        <v>5000</v>
      </c>
      <c r="I73" s="201">
        <v>5000</v>
      </c>
      <c r="J73" s="36" t="s">
        <v>709</v>
      </c>
      <c r="K73" s="357" t="s">
        <v>460</v>
      </c>
    </row>
    <row r="74" spans="1:14" s="10" customFormat="1" ht="154.5" customHeight="1" x14ac:dyDescent="0.25">
      <c r="A74" s="27"/>
      <c r="B74" s="27"/>
      <c r="C74" s="27"/>
      <c r="D74" s="21"/>
      <c r="E74" s="335"/>
      <c r="F74" s="335"/>
      <c r="G74" s="335"/>
      <c r="H74" s="202"/>
      <c r="I74" s="37"/>
      <c r="J74" s="37"/>
      <c r="K74" s="338"/>
    </row>
    <row r="75" spans="1:14" s="10" customFormat="1" ht="129.75" customHeight="1" x14ac:dyDescent="0.25">
      <c r="A75" s="27"/>
      <c r="B75" s="27"/>
      <c r="C75" s="27"/>
      <c r="D75" s="21"/>
      <c r="E75" s="16" t="s">
        <v>192</v>
      </c>
      <c r="F75" s="179" t="s">
        <v>568</v>
      </c>
      <c r="G75" s="16" t="s">
        <v>710</v>
      </c>
      <c r="H75" s="54">
        <v>10000</v>
      </c>
      <c r="I75" s="185">
        <v>88000</v>
      </c>
      <c r="J75" s="195" t="s">
        <v>712</v>
      </c>
      <c r="K75" s="20" t="s">
        <v>32</v>
      </c>
    </row>
    <row r="76" spans="1:14" s="10" customFormat="1" ht="103.5" customHeight="1" x14ac:dyDescent="0.25">
      <c r="A76" s="25"/>
      <c r="B76" s="27"/>
      <c r="C76" s="27"/>
      <c r="D76" s="25"/>
      <c r="E76" s="16" t="s">
        <v>462</v>
      </c>
      <c r="F76" s="179" t="s">
        <v>461</v>
      </c>
      <c r="G76" s="16" t="s">
        <v>713</v>
      </c>
      <c r="H76" s="44">
        <v>50000</v>
      </c>
      <c r="I76" s="203" t="s">
        <v>646</v>
      </c>
      <c r="J76" s="195" t="s">
        <v>728</v>
      </c>
      <c r="K76" s="20" t="s">
        <v>464</v>
      </c>
    </row>
    <row r="77" spans="1:14" s="10" customFormat="1" ht="139.5" customHeight="1" x14ac:dyDescent="0.25">
      <c r="A77" s="25"/>
      <c r="B77" s="27"/>
      <c r="C77" s="27"/>
      <c r="D77" s="25"/>
      <c r="E77" s="45" t="s">
        <v>463</v>
      </c>
      <c r="F77" s="45" t="s">
        <v>569</v>
      </c>
      <c r="G77" s="45" t="s">
        <v>714</v>
      </c>
      <c r="H77" s="26"/>
      <c r="I77" s="26"/>
      <c r="J77" s="181" t="s">
        <v>715</v>
      </c>
      <c r="K77" s="25"/>
    </row>
    <row r="78" spans="1:14" s="10" customFormat="1" ht="199.5" customHeight="1" x14ac:dyDescent="0.25">
      <c r="A78" s="25"/>
      <c r="B78" s="27"/>
      <c r="C78" s="27"/>
      <c r="D78" s="25"/>
      <c r="E78" s="16" t="s">
        <v>245</v>
      </c>
      <c r="F78" s="261" t="s">
        <v>570</v>
      </c>
      <c r="G78" s="16" t="s">
        <v>716</v>
      </c>
      <c r="H78" s="44">
        <v>421900</v>
      </c>
      <c r="I78" s="203" t="s">
        <v>646</v>
      </c>
      <c r="J78" s="181" t="s">
        <v>717</v>
      </c>
      <c r="K78" s="20" t="s">
        <v>32</v>
      </c>
    </row>
    <row r="79" spans="1:14" s="10" customFormat="1" ht="129" customHeight="1" x14ac:dyDescent="0.25">
      <c r="A79" s="25"/>
      <c r="B79" s="27"/>
      <c r="C79" s="27"/>
      <c r="D79" s="25"/>
      <c r="E79" s="16" t="s">
        <v>465</v>
      </c>
      <c r="F79" s="179" t="s">
        <v>571</v>
      </c>
      <c r="G79" s="16" t="s">
        <v>718</v>
      </c>
      <c r="H79" s="44">
        <v>30000</v>
      </c>
      <c r="I79" s="181">
        <v>35000</v>
      </c>
      <c r="J79" s="146" t="s">
        <v>719</v>
      </c>
      <c r="K79" s="20" t="s">
        <v>32</v>
      </c>
    </row>
    <row r="80" spans="1:14" s="10" customFormat="1" ht="123.75" customHeight="1" x14ac:dyDescent="0.25">
      <c r="A80" s="25"/>
      <c r="B80" s="27"/>
      <c r="C80" s="27"/>
      <c r="D80" s="25"/>
      <c r="E80" s="16" t="s">
        <v>466</v>
      </c>
      <c r="F80" s="179" t="s">
        <v>572</v>
      </c>
      <c r="G80" s="16" t="s">
        <v>720</v>
      </c>
      <c r="H80" s="44">
        <v>50000</v>
      </c>
      <c r="I80" s="181">
        <v>10000</v>
      </c>
      <c r="J80" s="204" t="s">
        <v>721</v>
      </c>
      <c r="K80" s="20" t="s">
        <v>32</v>
      </c>
    </row>
    <row r="81" spans="1:12" s="10" customFormat="1" ht="159" customHeight="1" x14ac:dyDescent="0.25">
      <c r="A81" s="25"/>
      <c r="B81" s="27"/>
      <c r="C81" s="27"/>
      <c r="D81" s="25"/>
      <c r="E81" s="16" t="s">
        <v>467</v>
      </c>
      <c r="F81" s="179" t="s">
        <v>573</v>
      </c>
      <c r="G81" s="16" t="s">
        <v>722</v>
      </c>
      <c r="H81" s="44">
        <v>70000</v>
      </c>
      <c r="I81" s="203" t="s">
        <v>646</v>
      </c>
      <c r="J81" s="195" t="s">
        <v>727</v>
      </c>
      <c r="K81" s="20" t="s">
        <v>32</v>
      </c>
    </row>
    <row r="82" spans="1:12" s="10" customFormat="1" ht="148.5" customHeight="1" x14ac:dyDescent="0.25">
      <c r="A82" s="25"/>
      <c r="B82" s="27"/>
      <c r="C82" s="27"/>
      <c r="D82" s="344" t="s">
        <v>263</v>
      </c>
      <c r="E82" s="334" t="s">
        <v>468</v>
      </c>
      <c r="F82" s="359" t="s">
        <v>959</v>
      </c>
      <c r="G82" s="334" t="s">
        <v>723</v>
      </c>
      <c r="H82" s="360">
        <v>50000</v>
      </c>
      <c r="I82" s="186" t="s">
        <v>646</v>
      </c>
      <c r="J82" s="345" t="s">
        <v>724</v>
      </c>
      <c r="K82" s="357" t="s">
        <v>32</v>
      </c>
    </row>
    <row r="83" spans="1:12" s="10" customFormat="1" ht="129.75" customHeight="1" x14ac:dyDescent="0.25">
      <c r="A83" s="25"/>
      <c r="B83" s="27"/>
      <c r="C83" s="27"/>
      <c r="D83" s="342"/>
      <c r="E83" s="335"/>
      <c r="F83" s="350"/>
      <c r="G83" s="335"/>
      <c r="H83" s="361"/>
      <c r="I83" s="26"/>
      <c r="J83" s="333"/>
      <c r="K83" s="338"/>
    </row>
    <row r="84" spans="1:12" s="10" customFormat="1" ht="261" customHeight="1" x14ac:dyDescent="0.25">
      <c r="A84" s="25"/>
      <c r="B84" s="27"/>
      <c r="C84" s="27"/>
      <c r="D84" s="18"/>
      <c r="E84" s="16" t="s">
        <v>469</v>
      </c>
      <c r="F84" s="179" t="s">
        <v>574</v>
      </c>
      <c r="G84" s="16" t="s">
        <v>725</v>
      </c>
      <c r="H84" s="44">
        <v>300000</v>
      </c>
      <c r="I84" s="181">
        <v>290015</v>
      </c>
      <c r="J84" s="181" t="s">
        <v>726</v>
      </c>
      <c r="K84" s="20" t="s">
        <v>32</v>
      </c>
    </row>
    <row r="85" spans="1:12" s="10" customFormat="1" ht="144" customHeight="1" x14ac:dyDescent="0.25">
      <c r="A85" s="39"/>
      <c r="B85" s="39"/>
      <c r="C85" s="39"/>
      <c r="D85" s="39"/>
      <c r="E85" s="28" t="s">
        <v>193</v>
      </c>
      <c r="F85" s="182" t="s">
        <v>575</v>
      </c>
      <c r="G85" s="28" t="s">
        <v>729</v>
      </c>
      <c r="H85" s="56">
        <v>97500</v>
      </c>
      <c r="I85" s="29">
        <v>35000</v>
      </c>
      <c r="J85" s="205" t="s">
        <v>730</v>
      </c>
      <c r="K85" s="20" t="s">
        <v>32</v>
      </c>
    </row>
    <row r="86" spans="1:12" s="10" customFormat="1" ht="100.5" customHeight="1" x14ac:dyDescent="0.25">
      <c r="A86" s="334" t="s">
        <v>340</v>
      </c>
      <c r="B86" s="16" t="s">
        <v>246</v>
      </c>
      <c r="C86" s="334" t="s">
        <v>334</v>
      </c>
      <c r="D86" s="331" t="s">
        <v>45</v>
      </c>
      <c r="E86" s="16" t="s">
        <v>47</v>
      </c>
      <c r="F86" s="334" t="s">
        <v>731</v>
      </c>
      <c r="G86" s="334" t="s">
        <v>732</v>
      </c>
      <c r="H86" s="19">
        <v>450000</v>
      </c>
      <c r="I86" s="181">
        <v>450000</v>
      </c>
      <c r="J86" s="19"/>
      <c r="K86" s="15" t="s">
        <v>21</v>
      </c>
      <c r="L86" s="10" t="s">
        <v>341</v>
      </c>
    </row>
    <row r="87" spans="1:12" s="10" customFormat="1" ht="72.75" customHeight="1" x14ac:dyDescent="0.25">
      <c r="A87" s="335"/>
      <c r="B87" s="25"/>
      <c r="C87" s="335"/>
      <c r="D87" s="25"/>
      <c r="E87" s="45" t="s">
        <v>48</v>
      </c>
      <c r="F87" s="335"/>
      <c r="G87" s="335"/>
      <c r="H87" s="26"/>
      <c r="I87" s="26"/>
      <c r="J87" s="26"/>
      <c r="K87" s="25"/>
    </row>
    <row r="88" spans="1:12" s="10" customFormat="1" ht="48.75" customHeight="1" x14ac:dyDescent="0.25">
      <c r="A88" s="25"/>
      <c r="B88" s="25"/>
      <c r="C88" s="335"/>
      <c r="D88" s="25"/>
      <c r="E88" s="45" t="s">
        <v>49</v>
      </c>
      <c r="F88" s="335"/>
      <c r="G88" s="335"/>
      <c r="H88" s="26"/>
      <c r="I88" s="26"/>
      <c r="J88" s="26"/>
      <c r="K88" s="25"/>
    </row>
    <row r="89" spans="1:12" s="10" customFormat="1" ht="61.5" customHeight="1" x14ac:dyDescent="0.25">
      <c r="A89" s="25"/>
      <c r="B89" s="25"/>
      <c r="C89" s="25"/>
      <c r="D89" s="25"/>
      <c r="E89" s="45" t="s">
        <v>50</v>
      </c>
      <c r="F89" s="335"/>
      <c r="G89" s="335"/>
      <c r="H89" s="26"/>
      <c r="I89" s="26"/>
      <c r="J89" s="26"/>
      <c r="K89" s="25"/>
    </row>
    <row r="90" spans="1:12" s="10" customFormat="1" ht="32.25" customHeight="1" x14ac:dyDescent="0.25">
      <c r="A90" s="25"/>
      <c r="B90" s="25"/>
      <c r="C90" s="25"/>
      <c r="D90" s="25"/>
      <c r="E90" s="45" t="s">
        <v>51</v>
      </c>
      <c r="F90" s="25"/>
      <c r="G90" s="335"/>
      <c r="H90" s="26"/>
      <c r="I90" s="26"/>
      <c r="J90" s="26"/>
      <c r="K90" s="25"/>
    </row>
    <row r="91" spans="1:12" s="10" customFormat="1" ht="74.25" customHeight="1" x14ac:dyDescent="0.25">
      <c r="A91" s="25"/>
      <c r="B91" s="25"/>
      <c r="C91" s="25"/>
      <c r="D91" s="25"/>
      <c r="E91" s="45" t="s">
        <v>52</v>
      </c>
      <c r="F91" s="25"/>
      <c r="G91" s="341"/>
      <c r="H91" s="26"/>
      <c r="I91" s="26"/>
      <c r="J91" s="26"/>
      <c r="K91" s="25"/>
    </row>
    <row r="92" spans="1:12" s="10" customFormat="1" ht="33" customHeight="1" x14ac:dyDescent="0.25">
      <c r="A92" s="334" t="s">
        <v>475</v>
      </c>
      <c r="B92" s="334" t="s">
        <v>54</v>
      </c>
      <c r="C92" s="334" t="s">
        <v>154</v>
      </c>
      <c r="D92" s="344" t="s">
        <v>55</v>
      </c>
      <c r="E92" s="11"/>
      <c r="F92" s="11"/>
      <c r="G92" s="11"/>
      <c r="H92" s="14"/>
      <c r="I92" s="14"/>
      <c r="J92" s="14"/>
      <c r="K92" s="31"/>
    </row>
    <row r="93" spans="1:12" s="10" customFormat="1" ht="161.25" customHeight="1" x14ac:dyDescent="0.25">
      <c r="A93" s="335"/>
      <c r="B93" s="335"/>
      <c r="C93" s="335"/>
      <c r="D93" s="342"/>
      <c r="E93" s="16" t="s">
        <v>470</v>
      </c>
      <c r="F93" s="179" t="s">
        <v>576</v>
      </c>
      <c r="G93" s="27" t="s">
        <v>734</v>
      </c>
      <c r="H93" s="44">
        <v>4000000</v>
      </c>
      <c r="I93" s="203" t="s">
        <v>646</v>
      </c>
      <c r="J93" s="326" t="s">
        <v>733</v>
      </c>
      <c r="K93" s="31" t="s">
        <v>404</v>
      </c>
    </row>
    <row r="94" spans="1:12" s="10" customFormat="1" ht="29.25" customHeight="1" x14ac:dyDescent="0.25">
      <c r="A94" s="335"/>
      <c r="B94" s="16"/>
      <c r="C94" s="335"/>
      <c r="D94" s="18"/>
      <c r="E94" s="16"/>
      <c r="F94" s="16"/>
      <c r="G94" s="27"/>
      <c r="H94" s="19"/>
      <c r="I94" s="19"/>
      <c r="J94" s="19"/>
      <c r="K94" s="20"/>
    </row>
    <row r="95" spans="1:12" s="10" customFormat="1" ht="100.5" customHeight="1" x14ac:dyDescent="0.25">
      <c r="A95" s="335"/>
      <c r="B95" s="27"/>
      <c r="C95" s="335" t="s">
        <v>474</v>
      </c>
      <c r="D95" s="18"/>
      <c r="E95" s="335" t="s">
        <v>109</v>
      </c>
      <c r="F95" s="335" t="s">
        <v>577</v>
      </c>
      <c r="G95" s="350" t="s">
        <v>735</v>
      </c>
      <c r="H95" s="44">
        <v>3784000</v>
      </c>
      <c r="I95" s="181">
        <v>3071361.28</v>
      </c>
      <c r="J95" s="195" t="s">
        <v>736</v>
      </c>
      <c r="K95" s="20" t="s">
        <v>471</v>
      </c>
    </row>
    <row r="96" spans="1:12" s="10" customFormat="1" ht="138" customHeight="1" x14ac:dyDescent="0.25">
      <c r="A96" s="335"/>
      <c r="B96" s="16"/>
      <c r="C96" s="335"/>
      <c r="D96" s="18"/>
      <c r="E96" s="335"/>
      <c r="F96" s="335"/>
      <c r="G96" s="350"/>
      <c r="H96" s="26"/>
      <c r="I96" s="26"/>
      <c r="J96" s="26"/>
      <c r="K96" s="20"/>
    </row>
    <row r="97" spans="1:12" s="10" customFormat="1" ht="159.75" customHeight="1" x14ac:dyDescent="0.25">
      <c r="A97" s="46"/>
      <c r="B97" s="16"/>
      <c r="C97" s="16" t="s">
        <v>476</v>
      </c>
      <c r="D97" s="18"/>
      <c r="E97" s="335" t="s">
        <v>472</v>
      </c>
      <c r="F97" s="335" t="s">
        <v>578</v>
      </c>
      <c r="G97" s="335" t="s">
        <v>738</v>
      </c>
      <c r="H97" s="44">
        <v>4000000</v>
      </c>
      <c r="I97" s="203" t="s">
        <v>646</v>
      </c>
      <c r="J97" s="206" t="s">
        <v>737</v>
      </c>
      <c r="K97" s="20" t="s">
        <v>473</v>
      </c>
    </row>
    <row r="98" spans="1:12" s="10" customFormat="1" ht="18.75" customHeight="1" x14ac:dyDescent="0.25">
      <c r="A98" s="32"/>
      <c r="B98" s="39"/>
      <c r="C98" s="28"/>
      <c r="D98" s="39"/>
      <c r="E98" s="341"/>
      <c r="F98" s="341"/>
      <c r="G98" s="341"/>
      <c r="H98" s="40"/>
      <c r="I98" s="40"/>
      <c r="J98" s="40"/>
      <c r="K98" s="39"/>
    </row>
    <row r="99" spans="1:12" s="10" customFormat="1" ht="13.5" customHeight="1" x14ac:dyDescent="0.25">
      <c r="A99" s="335" t="s">
        <v>477</v>
      </c>
      <c r="B99" s="335" t="s">
        <v>479</v>
      </c>
      <c r="C99" s="334" t="s">
        <v>478</v>
      </c>
      <c r="D99" s="344" t="s">
        <v>56</v>
      </c>
      <c r="E99" s="25"/>
      <c r="F99" s="25"/>
      <c r="G99" s="25"/>
      <c r="H99" s="19"/>
      <c r="I99" s="19"/>
      <c r="J99" s="19"/>
      <c r="K99" s="20"/>
    </row>
    <row r="100" spans="1:12" s="10" customFormat="1" ht="123" customHeight="1" x14ac:dyDescent="0.25">
      <c r="A100" s="335"/>
      <c r="B100" s="335"/>
      <c r="C100" s="335"/>
      <c r="D100" s="342"/>
      <c r="E100" s="335" t="s">
        <v>345</v>
      </c>
      <c r="F100" s="335" t="s">
        <v>740</v>
      </c>
      <c r="G100" s="350" t="s">
        <v>739</v>
      </c>
      <c r="H100" s="44">
        <v>500000</v>
      </c>
      <c r="I100" s="184">
        <v>500000</v>
      </c>
      <c r="J100" s="26"/>
      <c r="K100" s="20" t="s">
        <v>21</v>
      </c>
    </row>
    <row r="101" spans="1:12" s="10" customFormat="1" ht="42" customHeight="1" x14ac:dyDescent="0.25">
      <c r="A101" s="27"/>
      <c r="B101" s="335"/>
      <c r="C101" s="335"/>
      <c r="D101" s="342"/>
      <c r="E101" s="335"/>
      <c r="F101" s="335"/>
      <c r="G101" s="350"/>
      <c r="H101" s="26"/>
      <c r="I101" s="26"/>
      <c r="J101" s="26"/>
      <c r="K101" s="25"/>
    </row>
    <row r="102" spans="1:12" s="4" customFormat="1" ht="81.75" customHeight="1" x14ac:dyDescent="0.25">
      <c r="A102" s="335"/>
      <c r="B102" s="335"/>
      <c r="C102" s="335" t="s">
        <v>57</v>
      </c>
      <c r="D102" s="57"/>
      <c r="E102" s="335"/>
      <c r="F102" s="335"/>
      <c r="G102" s="350"/>
      <c r="H102" s="26"/>
      <c r="I102" s="26"/>
      <c r="J102" s="26"/>
      <c r="K102" s="25"/>
      <c r="L102" s="3" t="s">
        <v>342</v>
      </c>
    </row>
    <row r="103" spans="1:12" s="10" customFormat="1" ht="21" customHeight="1" x14ac:dyDescent="0.25">
      <c r="A103" s="335"/>
      <c r="B103" s="335"/>
      <c r="C103" s="335"/>
      <c r="D103" s="18"/>
      <c r="E103" s="335"/>
      <c r="F103" s="335"/>
      <c r="G103" s="350"/>
      <c r="H103" s="26"/>
      <c r="I103" s="26"/>
      <c r="J103" s="26"/>
      <c r="K103" s="25"/>
    </row>
    <row r="104" spans="1:12" s="10" customFormat="1" ht="57.75" customHeight="1" x14ac:dyDescent="0.25">
      <c r="A104" s="335"/>
      <c r="B104" s="335"/>
      <c r="C104" s="335"/>
      <c r="D104" s="18"/>
      <c r="E104" s="335"/>
      <c r="F104" s="341"/>
      <c r="G104" s="351"/>
      <c r="H104" s="40"/>
      <c r="I104" s="26"/>
      <c r="J104" s="26"/>
      <c r="K104" s="25"/>
    </row>
    <row r="105" spans="1:12" s="10" customFormat="1" ht="24.75" customHeight="1" x14ac:dyDescent="0.25">
      <c r="A105" s="334" t="s">
        <v>480</v>
      </c>
      <c r="B105" s="334" t="s">
        <v>481</v>
      </c>
      <c r="C105" s="334" t="s">
        <v>194</v>
      </c>
      <c r="D105" s="344" t="s">
        <v>59</v>
      </c>
      <c r="E105" s="11"/>
      <c r="F105" s="48"/>
      <c r="G105" s="48"/>
      <c r="H105" s="26"/>
      <c r="I105" s="55"/>
      <c r="J105" s="55"/>
      <c r="K105" s="31"/>
    </row>
    <row r="106" spans="1:12" s="10" customFormat="1" ht="117" customHeight="1" x14ac:dyDescent="0.25">
      <c r="A106" s="335"/>
      <c r="B106" s="335"/>
      <c r="C106" s="335"/>
      <c r="D106" s="342"/>
      <c r="E106" s="335" t="s">
        <v>247</v>
      </c>
      <c r="F106" s="335" t="s">
        <v>745</v>
      </c>
      <c r="G106" s="58" t="s">
        <v>743</v>
      </c>
      <c r="H106" s="44">
        <v>50000</v>
      </c>
      <c r="I106" s="203" t="s">
        <v>646</v>
      </c>
      <c r="J106" s="19" t="s">
        <v>744</v>
      </c>
      <c r="K106" s="27" t="s">
        <v>142</v>
      </c>
    </row>
    <row r="107" spans="1:12" s="10" customFormat="1" ht="165.75" customHeight="1" x14ac:dyDescent="0.25">
      <c r="A107" s="335"/>
      <c r="B107" s="25"/>
      <c r="C107" s="335" t="s">
        <v>58</v>
      </c>
      <c r="D107" s="25"/>
      <c r="E107" s="335"/>
      <c r="F107" s="335"/>
      <c r="G107" s="25"/>
      <c r="H107" s="26"/>
      <c r="I107" s="26"/>
      <c r="J107" s="26"/>
      <c r="K107" s="25"/>
    </row>
    <row r="108" spans="1:12" s="53" customFormat="1" ht="249" customHeight="1" x14ac:dyDescent="0.25">
      <c r="A108" s="27"/>
      <c r="B108" s="59"/>
      <c r="C108" s="335"/>
      <c r="D108" s="59"/>
      <c r="E108" s="60" t="s">
        <v>406</v>
      </c>
      <c r="F108" s="179" t="s">
        <v>579</v>
      </c>
      <c r="G108" s="60" t="s">
        <v>741</v>
      </c>
      <c r="H108" s="61">
        <v>150000</v>
      </c>
      <c r="I108" s="62">
        <v>112500</v>
      </c>
      <c r="J108" s="62" t="s">
        <v>742</v>
      </c>
      <c r="K108" s="63" t="s">
        <v>405</v>
      </c>
    </row>
    <row r="109" spans="1:12" s="53" customFormat="1" ht="180" customHeight="1" x14ac:dyDescent="0.25">
      <c r="A109" s="27"/>
      <c r="B109" s="25"/>
      <c r="C109" s="335" t="s">
        <v>482</v>
      </c>
      <c r="D109" s="25"/>
      <c r="E109" s="16" t="s">
        <v>60</v>
      </c>
      <c r="F109" s="179" t="s">
        <v>580</v>
      </c>
      <c r="G109" s="16" t="s">
        <v>746</v>
      </c>
      <c r="H109" s="44">
        <v>4007000</v>
      </c>
      <c r="I109" s="19">
        <v>3000000</v>
      </c>
      <c r="J109" s="195" t="s">
        <v>747</v>
      </c>
      <c r="K109" s="20" t="s">
        <v>64</v>
      </c>
    </row>
    <row r="110" spans="1:12" s="10" customFormat="1" ht="149.25" customHeight="1" x14ac:dyDescent="0.25">
      <c r="A110" s="27"/>
      <c r="B110" s="25"/>
      <c r="C110" s="335"/>
      <c r="D110" s="25"/>
      <c r="E110" s="16" t="s">
        <v>61</v>
      </c>
      <c r="F110" s="261" t="s">
        <v>960</v>
      </c>
      <c r="G110" s="179" t="s">
        <v>748</v>
      </c>
      <c r="H110" s="19">
        <v>2500000</v>
      </c>
      <c r="I110" s="157">
        <v>255631.8</v>
      </c>
      <c r="J110" s="327" t="s">
        <v>749</v>
      </c>
      <c r="K110" s="20" t="s">
        <v>64</v>
      </c>
    </row>
    <row r="111" spans="1:12" s="10" customFormat="1" ht="112.5" customHeight="1" x14ac:dyDescent="0.25">
      <c r="A111" s="27"/>
      <c r="B111" s="25"/>
      <c r="C111" s="335" t="s">
        <v>62</v>
      </c>
      <c r="D111" s="25"/>
      <c r="E111" s="335" t="s">
        <v>195</v>
      </c>
      <c r="F111" s="335" t="s">
        <v>581</v>
      </c>
      <c r="G111" s="335" t="s">
        <v>750</v>
      </c>
      <c r="H111" s="44">
        <v>34470400</v>
      </c>
      <c r="I111" s="19">
        <v>31713020</v>
      </c>
      <c r="J111" s="354" t="s">
        <v>751</v>
      </c>
      <c r="K111" s="20" t="s">
        <v>34</v>
      </c>
    </row>
    <row r="112" spans="1:12" s="10" customFormat="1" ht="135.75" customHeight="1" x14ac:dyDescent="0.25">
      <c r="A112" s="27"/>
      <c r="B112" s="25"/>
      <c r="C112" s="335"/>
      <c r="D112" s="25"/>
      <c r="E112" s="335"/>
      <c r="F112" s="335"/>
      <c r="G112" s="335"/>
      <c r="H112" s="19"/>
      <c r="I112" s="19"/>
      <c r="J112" s="354"/>
      <c r="K112" s="25"/>
    </row>
    <row r="113" spans="1:11" s="10" customFormat="1" ht="102" customHeight="1" x14ac:dyDescent="0.25">
      <c r="A113" s="27"/>
      <c r="B113" s="25"/>
      <c r="C113" s="335" t="s">
        <v>131</v>
      </c>
      <c r="D113" s="342" t="s">
        <v>110</v>
      </c>
      <c r="E113" s="16" t="s">
        <v>248</v>
      </c>
      <c r="F113" s="335" t="s">
        <v>582</v>
      </c>
      <c r="G113" s="27" t="s">
        <v>753</v>
      </c>
      <c r="H113" s="44">
        <v>100000</v>
      </c>
      <c r="I113" s="145" t="s">
        <v>646</v>
      </c>
      <c r="J113" s="19" t="s">
        <v>754</v>
      </c>
      <c r="K113" s="20" t="s">
        <v>113</v>
      </c>
    </row>
    <row r="114" spans="1:11" s="10" customFormat="1" ht="51" customHeight="1" x14ac:dyDescent="0.25">
      <c r="A114" s="27"/>
      <c r="B114" s="25"/>
      <c r="C114" s="335"/>
      <c r="D114" s="342"/>
      <c r="E114" s="16"/>
      <c r="F114" s="335"/>
      <c r="G114" s="16"/>
      <c r="H114" s="19"/>
      <c r="I114" s="19"/>
      <c r="J114" s="19"/>
      <c r="K114" s="20"/>
    </row>
    <row r="115" spans="1:11" s="10" customFormat="1" ht="48" customHeight="1" x14ac:dyDescent="0.25">
      <c r="A115" s="27"/>
      <c r="B115" s="25"/>
      <c r="C115" s="335"/>
      <c r="D115" s="21"/>
      <c r="E115" s="16"/>
      <c r="F115" s="27"/>
      <c r="G115" s="27"/>
      <c r="H115" s="19"/>
      <c r="I115" s="19"/>
      <c r="J115" s="19"/>
      <c r="K115" s="25"/>
    </row>
    <row r="116" spans="1:11" s="10" customFormat="1" ht="207" customHeight="1" x14ac:dyDescent="0.25">
      <c r="A116" s="32"/>
      <c r="B116" s="39"/>
      <c r="C116" s="32" t="s">
        <v>197</v>
      </c>
      <c r="D116" s="39"/>
      <c r="E116" s="28" t="s">
        <v>196</v>
      </c>
      <c r="F116" s="182" t="s">
        <v>583</v>
      </c>
      <c r="G116" s="28" t="s">
        <v>752</v>
      </c>
      <c r="H116" s="56">
        <v>112000</v>
      </c>
      <c r="I116" s="29">
        <v>212000</v>
      </c>
      <c r="J116" s="29" t="s">
        <v>755</v>
      </c>
      <c r="K116" s="30" t="s">
        <v>113</v>
      </c>
    </row>
    <row r="117" spans="1:11" s="153" customFormat="1" ht="26.25" customHeight="1" x14ac:dyDescent="0.25">
      <c r="A117" s="339" t="s">
        <v>249</v>
      </c>
      <c r="B117" s="339" t="s">
        <v>111</v>
      </c>
      <c r="C117" s="339" t="s">
        <v>112</v>
      </c>
      <c r="D117" s="344" t="s">
        <v>516</v>
      </c>
      <c r="E117" s="339" t="s">
        <v>517</v>
      </c>
      <c r="F117" s="370" t="s">
        <v>759</v>
      </c>
      <c r="G117" s="339" t="s">
        <v>758</v>
      </c>
      <c r="H117" s="362">
        <v>500000</v>
      </c>
      <c r="I117" s="122">
        <v>492000</v>
      </c>
      <c r="J117" s="336" t="s">
        <v>760</v>
      </c>
      <c r="K117" s="355" t="s">
        <v>65</v>
      </c>
    </row>
    <row r="118" spans="1:11" s="153" customFormat="1" ht="273" customHeight="1" x14ac:dyDescent="0.25">
      <c r="A118" s="340"/>
      <c r="B118" s="340"/>
      <c r="C118" s="340"/>
      <c r="D118" s="342"/>
      <c r="E118" s="340"/>
      <c r="F118" s="371"/>
      <c r="G118" s="340"/>
      <c r="H118" s="363"/>
      <c r="I118" s="122"/>
      <c r="J118" s="337"/>
      <c r="K118" s="356"/>
    </row>
    <row r="119" spans="1:11" s="10" customFormat="1" ht="18.75" customHeight="1" x14ac:dyDescent="0.25">
      <c r="A119" s="27"/>
      <c r="B119" s="27"/>
      <c r="C119" s="27"/>
      <c r="D119" s="21"/>
      <c r="E119" s="64"/>
      <c r="F119" s="27"/>
      <c r="G119" s="27"/>
      <c r="H119" s="26"/>
      <c r="I119" s="26"/>
      <c r="J119" s="26"/>
      <c r="K119" s="25"/>
    </row>
    <row r="120" spans="1:11" s="10" customFormat="1" ht="198" customHeight="1" x14ac:dyDescent="0.25">
      <c r="A120" s="31" t="s">
        <v>374</v>
      </c>
      <c r="B120" s="334" t="s">
        <v>375</v>
      </c>
      <c r="C120" s="31" t="s">
        <v>376</v>
      </c>
      <c r="D120" s="207" t="s">
        <v>129</v>
      </c>
      <c r="E120" s="31" t="s">
        <v>377</v>
      </c>
      <c r="F120" s="31" t="s">
        <v>584</v>
      </c>
      <c r="G120" s="31" t="s">
        <v>765</v>
      </c>
      <c r="H120" s="47">
        <v>8946000</v>
      </c>
      <c r="I120" s="14">
        <v>4918200</v>
      </c>
      <c r="J120" s="208" t="s">
        <v>756</v>
      </c>
      <c r="K120" s="15" t="s">
        <v>32</v>
      </c>
    </row>
    <row r="121" spans="1:11" s="10" customFormat="1" ht="106.5" customHeight="1" x14ac:dyDescent="0.25">
      <c r="A121" s="27"/>
      <c r="B121" s="335"/>
      <c r="C121" s="27"/>
      <c r="D121" s="174"/>
      <c r="E121" s="27"/>
      <c r="F121" s="27"/>
      <c r="G121" s="27"/>
      <c r="H121" s="19"/>
      <c r="I121" s="19"/>
      <c r="J121" s="146" t="s">
        <v>757</v>
      </c>
      <c r="K121" s="25"/>
    </row>
    <row r="122" spans="1:11" s="10" customFormat="1" ht="13.5" customHeight="1" x14ac:dyDescent="0.25">
      <c r="A122" s="32"/>
      <c r="B122" s="32"/>
      <c r="C122" s="32"/>
      <c r="D122" s="65"/>
      <c r="E122" s="32"/>
      <c r="F122" s="32"/>
      <c r="G122" s="32"/>
      <c r="H122" s="29"/>
      <c r="I122" s="29"/>
      <c r="J122" s="29"/>
      <c r="K122" s="39"/>
    </row>
    <row r="123" spans="1:11" s="10" customFormat="1" ht="25.5" customHeight="1" x14ac:dyDescent="0.25">
      <c r="A123" s="334" t="s">
        <v>518</v>
      </c>
      <c r="B123" s="27" t="s">
        <v>31</v>
      </c>
      <c r="C123" s="334" t="s">
        <v>198</v>
      </c>
      <c r="D123" s="344" t="s">
        <v>63</v>
      </c>
      <c r="E123" s="66"/>
      <c r="F123" s="25"/>
      <c r="G123" s="25"/>
      <c r="H123" s="19">
        <v>600000</v>
      </c>
      <c r="I123" s="228">
        <v>521196.83</v>
      </c>
      <c r="J123" s="345" t="s">
        <v>761</v>
      </c>
      <c r="K123" s="20"/>
    </row>
    <row r="124" spans="1:11" s="10" customFormat="1" ht="153.75" customHeight="1" x14ac:dyDescent="0.25">
      <c r="A124" s="335"/>
      <c r="B124" s="27" t="s">
        <v>180</v>
      </c>
      <c r="C124" s="335"/>
      <c r="D124" s="342"/>
      <c r="E124" s="16" t="s">
        <v>519</v>
      </c>
      <c r="F124" s="27" t="s">
        <v>585</v>
      </c>
      <c r="G124" s="338" t="s">
        <v>762</v>
      </c>
      <c r="H124" s="44"/>
      <c r="I124" s="26"/>
      <c r="J124" s="333"/>
      <c r="K124" s="20" t="s">
        <v>32</v>
      </c>
    </row>
    <row r="125" spans="1:11" s="10" customFormat="1" ht="102" customHeight="1" x14ac:dyDescent="0.25">
      <c r="A125" s="335"/>
      <c r="B125" s="27"/>
      <c r="C125" s="335"/>
      <c r="D125" s="21"/>
      <c r="E125" s="16" t="s">
        <v>483</v>
      </c>
      <c r="F125" s="27" t="s">
        <v>586</v>
      </c>
      <c r="G125" s="338"/>
      <c r="H125" s="44"/>
      <c r="I125" s="26"/>
      <c r="J125" s="26"/>
      <c r="K125" s="20" t="s">
        <v>32</v>
      </c>
    </row>
    <row r="126" spans="1:11" s="10" customFormat="1" ht="132.75" customHeight="1" x14ac:dyDescent="0.25">
      <c r="A126" s="16"/>
      <c r="B126" s="25"/>
      <c r="C126" s="16" t="s">
        <v>407</v>
      </c>
      <c r="D126" s="20"/>
      <c r="E126" s="16" t="s">
        <v>484</v>
      </c>
      <c r="F126" s="67" t="s">
        <v>349</v>
      </c>
      <c r="G126" s="385" t="s">
        <v>764</v>
      </c>
      <c r="H126" s="203" t="s">
        <v>646</v>
      </c>
      <c r="I126" s="81" t="s">
        <v>646</v>
      </c>
      <c r="J126" s="333" t="s">
        <v>763</v>
      </c>
      <c r="K126" s="20" t="s">
        <v>485</v>
      </c>
    </row>
    <row r="127" spans="1:11" s="10" customFormat="1" ht="110.25" customHeight="1" x14ac:dyDescent="0.25">
      <c r="A127" s="16"/>
      <c r="B127" s="25"/>
      <c r="C127" s="25"/>
      <c r="D127" s="25"/>
      <c r="E127" s="45" t="s">
        <v>347</v>
      </c>
      <c r="F127" s="68"/>
      <c r="G127" s="385"/>
      <c r="H127" s="26"/>
      <c r="I127" s="26"/>
      <c r="J127" s="333"/>
      <c r="K127" s="25"/>
    </row>
    <row r="128" spans="1:11" s="10" customFormat="1" ht="72" customHeight="1" x14ac:dyDescent="0.25">
      <c r="A128" s="16"/>
      <c r="B128" s="25"/>
      <c r="C128" s="25"/>
      <c r="D128" s="25"/>
      <c r="E128" s="45" t="s">
        <v>346</v>
      </c>
      <c r="F128" s="68"/>
      <c r="G128" s="57"/>
      <c r="H128" s="26"/>
      <c r="I128" s="26"/>
      <c r="J128" s="333"/>
      <c r="K128" s="25"/>
    </row>
    <row r="129" spans="1:11" s="10" customFormat="1" ht="84.75" customHeight="1" x14ac:dyDescent="0.25">
      <c r="A129" s="28"/>
      <c r="B129" s="39"/>
      <c r="C129" s="39"/>
      <c r="D129" s="39"/>
      <c r="E129" s="69" t="s">
        <v>348</v>
      </c>
      <c r="F129" s="70"/>
      <c r="G129" s="71"/>
      <c r="H129" s="40"/>
      <c r="I129" s="40"/>
      <c r="J129" s="40"/>
      <c r="K129" s="39"/>
    </row>
    <row r="130" spans="1:11" s="10" customFormat="1" ht="109.5" customHeight="1" x14ac:dyDescent="0.25">
      <c r="A130" s="334" t="s">
        <v>199</v>
      </c>
      <c r="B130" s="334" t="s">
        <v>66</v>
      </c>
      <c r="C130" s="334" t="s">
        <v>67</v>
      </c>
      <c r="D130" s="344" t="s">
        <v>0</v>
      </c>
      <c r="E130" s="48"/>
      <c r="F130" s="48"/>
      <c r="G130" s="48"/>
      <c r="H130" s="14">
        <v>409870</v>
      </c>
      <c r="I130" s="14">
        <v>409853</v>
      </c>
      <c r="J130" s="345" t="s">
        <v>779</v>
      </c>
      <c r="K130" s="15" t="s">
        <v>6</v>
      </c>
    </row>
    <row r="131" spans="1:11" s="10" customFormat="1" ht="125.25" customHeight="1" x14ac:dyDescent="0.25">
      <c r="A131" s="335"/>
      <c r="B131" s="335"/>
      <c r="C131" s="335"/>
      <c r="D131" s="342"/>
      <c r="E131" s="16" t="s">
        <v>68</v>
      </c>
      <c r="F131" s="335" t="s">
        <v>587</v>
      </c>
      <c r="G131" s="221" t="s">
        <v>767</v>
      </c>
      <c r="H131" s="44"/>
      <c r="I131" s="19"/>
      <c r="J131" s="333"/>
      <c r="K131" s="25"/>
    </row>
    <row r="132" spans="1:11" s="10" customFormat="1" ht="39" customHeight="1" x14ac:dyDescent="0.25">
      <c r="A132" s="25"/>
      <c r="B132" s="335"/>
      <c r="C132" s="335"/>
      <c r="D132" s="25"/>
      <c r="E132" s="16"/>
      <c r="F132" s="335"/>
      <c r="G132" s="25"/>
      <c r="H132" s="26"/>
      <c r="I132" s="26"/>
      <c r="J132" s="26"/>
      <c r="K132" s="25"/>
    </row>
    <row r="133" spans="1:11" s="10" customFormat="1" ht="144" customHeight="1" x14ac:dyDescent="0.25">
      <c r="A133" s="25"/>
      <c r="B133" s="343" t="s">
        <v>386</v>
      </c>
      <c r="C133" s="27" t="s">
        <v>250</v>
      </c>
      <c r="D133" s="25"/>
      <c r="E133" s="16" t="s">
        <v>350</v>
      </c>
      <c r="F133" s="213" t="s">
        <v>588</v>
      </c>
      <c r="G133" s="16" t="s">
        <v>766</v>
      </c>
      <c r="H133" s="44"/>
      <c r="I133" s="26"/>
      <c r="J133" s="26"/>
      <c r="K133" s="25"/>
    </row>
    <row r="134" spans="1:11" s="10" customFormat="1" ht="19.5" customHeight="1" x14ac:dyDescent="0.25">
      <c r="A134" s="25"/>
      <c r="B134" s="343"/>
      <c r="C134" s="27"/>
      <c r="D134" s="25"/>
      <c r="E134" s="16"/>
      <c r="F134" s="16"/>
      <c r="G134" s="25"/>
      <c r="H134" s="26"/>
      <c r="I134" s="26"/>
      <c r="J134" s="26"/>
      <c r="K134" s="25"/>
    </row>
    <row r="135" spans="1:11" s="10" customFormat="1" ht="111.75" customHeight="1" x14ac:dyDescent="0.25">
      <c r="A135" s="25"/>
      <c r="B135" s="343"/>
      <c r="C135" s="27" t="s">
        <v>486</v>
      </c>
      <c r="D135" s="27"/>
      <c r="E135" s="16" t="s">
        <v>409</v>
      </c>
      <c r="F135" s="213" t="s">
        <v>589</v>
      </c>
      <c r="G135" s="27" t="s">
        <v>768</v>
      </c>
      <c r="H135" s="230"/>
      <c r="I135" s="229"/>
      <c r="J135" s="44"/>
      <c r="K135" s="20" t="s">
        <v>6</v>
      </c>
    </row>
    <row r="136" spans="1:11" s="10" customFormat="1" ht="174.75" customHeight="1" x14ac:dyDescent="0.25">
      <c r="A136" s="25"/>
      <c r="B136" s="60"/>
      <c r="C136" s="27"/>
      <c r="D136" s="27"/>
      <c r="E136" s="16" t="s">
        <v>394</v>
      </c>
      <c r="F136" s="213" t="s">
        <v>769</v>
      </c>
      <c r="G136" s="231" t="s">
        <v>770</v>
      </c>
      <c r="H136" s="19"/>
      <c r="I136" s="26"/>
      <c r="J136" s="26"/>
      <c r="K136" s="20" t="s">
        <v>6</v>
      </c>
    </row>
    <row r="137" spans="1:11" s="10" customFormat="1" ht="15" customHeight="1" x14ac:dyDescent="0.25">
      <c r="A137" s="39"/>
      <c r="B137" s="32"/>
      <c r="C137" s="32"/>
      <c r="D137" s="39"/>
      <c r="E137" s="39"/>
      <c r="F137" s="39"/>
      <c r="G137" s="28"/>
      <c r="H137" s="40"/>
      <c r="I137" s="40"/>
      <c r="J137" s="40"/>
      <c r="K137" s="39"/>
    </row>
    <row r="138" spans="1:11" s="10" customFormat="1" ht="143.25" customHeight="1" x14ac:dyDescent="0.25">
      <c r="A138" s="25"/>
      <c r="B138" s="335" t="s">
        <v>487</v>
      </c>
      <c r="C138" s="27"/>
      <c r="D138" s="254" t="s">
        <v>86</v>
      </c>
      <c r="E138" s="16" t="s">
        <v>87</v>
      </c>
      <c r="F138" s="213" t="s">
        <v>590</v>
      </c>
      <c r="G138" s="16" t="s">
        <v>771</v>
      </c>
      <c r="H138" s="19">
        <v>30000</v>
      </c>
      <c r="I138" s="19">
        <v>22500</v>
      </c>
      <c r="J138" s="19" t="s">
        <v>772</v>
      </c>
      <c r="K138" s="20" t="s">
        <v>136</v>
      </c>
    </row>
    <row r="139" spans="1:11" s="10" customFormat="1" ht="22.5" customHeight="1" x14ac:dyDescent="0.25">
      <c r="A139" s="25"/>
      <c r="B139" s="335"/>
      <c r="C139" s="27"/>
      <c r="D139" s="43"/>
      <c r="E139" s="28"/>
      <c r="F139" s="28"/>
      <c r="G139" s="28"/>
      <c r="H139" s="29"/>
      <c r="I139" s="29"/>
      <c r="J139" s="29"/>
      <c r="K139" s="39"/>
    </row>
    <row r="140" spans="1:11" s="10" customFormat="1" ht="30" customHeight="1" x14ac:dyDescent="0.25">
      <c r="A140" s="25"/>
      <c r="B140" s="335"/>
      <c r="C140" s="27"/>
      <c r="D140" s="344" t="s">
        <v>351</v>
      </c>
      <c r="E140" s="16"/>
      <c r="F140" s="16"/>
      <c r="G140" s="16"/>
      <c r="H140" s="19"/>
      <c r="I140" s="19"/>
      <c r="J140" s="19"/>
      <c r="K140" s="25"/>
    </row>
    <row r="141" spans="1:11" s="10" customFormat="1" ht="157.5" customHeight="1" x14ac:dyDescent="0.25">
      <c r="A141" s="25"/>
      <c r="B141" s="335"/>
      <c r="C141" s="27"/>
      <c r="D141" s="342"/>
      <c r="E141" s="16" t="s">
        <v>352</v>
      </c>
      <c r="F141" s="213" t="s">
        <v>591</v>
      </c>
      <c r="G141" s="16" t="s">
        <v>773</v>
      </c>
      <c r="H141" s="19">
        <v>125000</v>
      </c>
      <c r="I141" s="19">
        <v>116250</v>
      </c>
      <c r="J141" s="215" t="s">
        <v>774</v>
      </c>
      <c r="K141" s="25"/>
    </row>
    <row r="142" spans="1:11" s="10" customFormat="1" ht="14.25" customHeight="1" x14ac:dyDescent="0.25">
      <c r="A142" s="25"/>
      <c r="B142" s="16"/>
      <c r="C142" s="27"/>
      <c r="D142" s="18"/>
      <c r="E142" s="16"/>
      <c r="F142" s="16"/>
      <c r="G142" s="16"/>
      <c r="H142" s="19"/>
      <c r="I142" s="19"/>
      <c r="J142" s="19"/>
      <c r="K142" s="25"/>
    </row>
    <row r="143" spans="1:11" s="10" customFormat="1" ht="12.75" customHeight="1" x14ac:dyDescent="0.25">
      <c r="A143" s="25"/>
      <c r="B143" s="16"/>
      <c r="C143" s="27"/>
      <c r="D143" s="18"/>
      <c r="E143" s="16"/>
      <c r="F143" s="16"/>
      <c r="G143" s="16"/>
      <c r="H143" s="19"/>
      <c r="I143" s="19"/>
      <c r="J143" s="19"/>
      <c r="K143" s="25"/>
    </row>
    <row r="144" spans="1:11" s="10" customFormat="1" ht="100.5" customHeight="1" x14ac:dyDescent="0.25">
      <c r="A144" s="25"/>
      <c r="B144" s="27"/>
      <c r="C144" s="335" t="s">
        <v>85</v>
      </c>
      <c r="D144" s="344" t="s">
        <v>84</v>
      </c>
      <c r="E144" s="334" t="s">
        <v>200</v>
      </c>
      <c r="F144" s="334" t="s">
        <v>775</v>
      </c>
      <c r="G144" s="334" t="s">
        <v>776</v>
      </c>
      <c r="H144" s="345">
        <v>460184</v>
      </c>
      <c r="I144" s="14">
        <v>460184</v>
      </c>
      <c r="J144" s="345" t="s">
        <v>790</v>
      </c>
      <c r="K144" s="15" t="s">
        <v>6</v>
      </c>
    </row>
    <row r="145" spans="1:11" s="10" customFormat="1" ht="145.5" customHeight="1" x14ac:dyDescent="0.25">
      <c r="A145" s="25"/>
      <c r="B145" s="27"/>
      <c r="C145" s="335"/>
      <c r="D145" s="342"/>
      <c r="E145" s="335"/>
      <c r="F145" s="335"/>
      <c r="G145" s="335"/>
      <c r="H145" s="333"/>
      <c r="I145" s="26"/>
      <c r="J145" s="333"/>
      <c r="K145" s="25"/>
    </row>
    <row r="146" spans="1:11" s="10" customFormat="1" ht="31.5" customHeight="1" x14ac:dyDescent="0.25">
      <c r="A146" s="39"/>
      <c r="B146" s="32"/>
      <c r="C146" s="32"/>
      <c r="D146" s="43"/>
      <c r="E146" s="28"/>
      <c r="F146" s="28"/>
      <c r="G146" s="28"/>
      <c r="H146" s="40"/>
      <c r="I146" s="40"/>
      <c r="J146" s="40"/>
      <c r="K146" s="39"/>
    </row>
    <row r="147" spans="1:11" s="10" customFormat="1" ht="22.5" customHeight="1" x14ac:dyDescent="0.25">
      <c r="A147" s="334" t="s">
        <v>488</v>
      </c>
      <c r="B147" s="334" t="s">
        <v>489</v>
      </c>
      <c r="C147" s="334" t="s">
        <v>155</v>
      </c>
      <c r="D147" s="342" t="s">
        <v>1</v>
      </c>
      <c r="E147" s="25"/>
      <c r="F147" s="25"/>
      <c r="G147" s="25"/>
      <c r="H147" s="232">
        <v>571230</v>
      </c>
      <c r="I147" s="230">
        <v>532139.28</v>
      </c>
      <c r="J147" s="386" t="s">
        <v>780</v>
      </c>
      <c r="K147" s="20"/>
    </row>
    <row r="148" spans="1:11" s="10" customFormat="1" ht="90.75" customHeight="1" x14ac:dyDescent="0.25">
      <c r="A148" s="335"/>
      <c r="B148" s="335"/>
      <c r="C148" s="335"/>
      <c r="D148" s="342"/>
      <c r="E148" s="335" t="s">
        <v>259</v>
      </c>
      <c r="F148" s="335" t="s">
        <v>777</v>
      </c>
      <c r="G148" s="335" t="s">
        <v>778</v>
      </c>
      <c r="H148" s="44"/>
      <c r="I148" s="26"/>
      <c r="J148" s="387"/>
      <c r="K148" s="20" t="s">
        <v>6</v>
      </c>
    </row>
    <row r="149" spans="1:11" s="10" customFormat="1" ht="165" customHeight="1" x14ac:dyDescent="0.25">
      <c r="A149" s="335"/>
      <c r="B149" s="335"/>
      <c r="C149" s="335"/>
      <c r="D149" s="25"/>
      <c r="E149" s="335"/>
      <c r="F149" s="335"/>
      <c r="G149" s="335"/>
      <c r="H149" s="26"/>
      <c r="I149" s="26"/>
      <c r="J149" s="387"/>
      <c r="K149" s="25"/>
    </row>
    <row r="150" spans="1:11" s="10" customFormat="1" ht="237.75" customHeight="1" x14ac:dyDescent="0.25">
      <c r="A150" s="27"/>
      <c r="B150" s="25"/>
      <c r="C150" s="25"/>
      <c r="D150" s="25"/>
      <c r="E150" s="16" t="s">
        <v>490</v>
      </c>
      <c r="F150" s="213" t="s">
        <v>782</v>
      </c>
      <c r="G150" s="16" t="s">
        <v>781</v>
      </c>
      <c r="H150" s="44"/>
      <c r="I150" s="26"/>
      <c r="J150" s="387"/>
      <c r="K150" s="20" t="s">
        <v>6</v>
      </c>
    </row>
    <row r="151" spans="1:11" s="10" customFormat="1" ht="106.5" customHeight="1" x14ac:dyDescent="0.25">
      <c r="A151" s="27"/>
      <c r="B151" s="25"/>
      <c r="C151" s="25"/>
      <c r="D151" s="25"/>
      <c r="E151" s="16" t="s">
        <v>378</v>
      </c>
      <c r="F151" s="213" t="s">
        <v>592</v>
      </c>
      <c r="G151" s="16" t="s">
        <v>783</v>
      </c>
      <c r="H151" s="44"/>
      <c r="I151" s="26"/>
      <c r="J151" s="215" t="s">
        <v>784</v>
      </c>
      <c r="K151" s="20" t="s">
        <v>6</v>
      </c>
    </row>
    <row r="152" spans="1:11" s="10" customFormat="1" ht="246.75" customHeight="1" x14ac:dyDescent="0.25">
      <c r="A152" s="32" t="s">
        <v>491</v>
      </c>
      <c r="B152" s="28"/>
      <c r="C152" s="28" t="s">
        <v>69</v>
      </c>
      <c r="D152" s="71"/>
      <c r="E152" s="28" t="s">
        <v>70</v>
      </c>
      <c r="F152" s="214" t="s">
        <v>593</v>
      </c>
      <c r="G152" s="214" t="s">
        <v>785</v>
      </c>
      <c r="H152" s="56"/>
      <c r="I152" s="40"/>
      <c r="J152" s="26"/>
      <c r="K152" s="20" t="s">
        <v>6</v>
      </c>
    </row>
    <row r="153" spans="1:11" s="10" customFormat="1" ht="32.25" customHeight="1" x14ac:dyDescent="0.25">
      <c r="A153" s="27"/>
      <c r="B153" s="16"/>
      <c r="C153" s="334" t="s">
        <v>492</v>
      </c>
      <c r="D153" s="342" t="s">
        <v>2</v>
      </c>
      <c r="E153" s="16"/>
      <c r="F153" s="16"/>
      <c r="G153" s="16"/>
      <c r="H153" s="19"/>
      <c r="I153" s="26"/>
      <c r="J153" s="55"/>
      <c r="K153" s="15"/>
    </row>
    <row r="154" spans="1:11" s="10" customFormat="1" ht="255.75" customHeight="1" x14ac:dyDescent="0.25">
      <c r="A154" s="27"/>
      <c r="B154" s="25"/>
      <c r="C154" s="335"/>
      <c r="D154" s="342"/>
      <c r="E154" s="335" t="s">
        <v>379</v>
      </c>
      <c r="F154" s="27" t="s">
        <v>786</v>
      </c>
      <c r="G154" s="335" t="s">
        <v>787</v>
      </c>
      <c r="H154" s="61">
        <v>230600</v>
      </c>
      <c r="I154" s="19">
        <v>230600</v>
      </c>
      <c r="J154" s="19"/>
      <c r="K154" s="20" t="s">
        <v>6</v>
      </c>
    </row>
    <row r="155" spans="1:11" s="10" customFormat="1" ht="18.75" customHeight="1" x14ac:dyDescent="0.25">
      <c r="A155" s="16"/>
      <c r="B155" s="25"/>
      <c r="C155" s="27"/>
      <c r="D155" s="18"/>
      <c r="E155" s="335"/>
      <c r="F155" s="27"/>
      <c r="G155" s="335"/>
      <c r="H155" s="72"/>
      <c r="I155" s="19"/>
      <c r="J155" s="19"/>
      <c r="K155" s="20"/>
    </row>
    <row r="156" spans="1:11" s="10" customFormat="1" ht="60.75" customHeight="1" x14ac:dyDescent="0.25">
      <c r="A156" s="25"/>
      <c r="B156" s="25"/>
      <c r="C156" s="25"/>
      <c r="D156" s="25"/>
      <c r="E156" s="338" t="s">
        <v>408</v>
      </c>
      <c r="F156" s="335" t="s">
        <v>788</v>
      </c>
      <c r="G156" s="335" t="s">
        <v>789</v>
      </c>
      <c r="H156" s="61">
        <v>1123562</v>
      </c>
      <c r="I156" s="228">
        <v>1101197.1000000001</v>
      </c>
      <c r="J156" s="354" t="s">
        <v>791</v>
      </c>
      <c r="K156" s="20" t="s">
        <v>6</v>
      </c>
    </row>
    <row r="157" spans="1:11" s="10" customFormat="1" ht="202.5" customHeight="1" x14ac:dyDescent="0.25">
      <c r="A157" s="25"/>
      <c r="B157" s="25"/>
      <c r="C157" s="25"/>
      <c r="D157" s="25"/>
      <c r="E157" s="338"/>
      <c r="F157" s="335"/>
      <c r="G157" s="335"/>
      <c r="H157" s="72"/>
      <c r="I157" s="19"/>
      <c r="J157" s="354"/>
      <c r="K157" s="25"/>
    </row>
    <row r="158" spans="1:11" s="10" customFormat="1" ht="27" customHeight="1" x14ac:dyDescent="0.25">
      <c r="A158" s="25"/>
      <c r="B158" s="335" t="s">
        <v>493</v>
      </c>
      <c r="C158" s="335" t="s">
        <v>71</v>
      </c>
      <c r="D158" s="342" t="s">
        <v>353</v>
      </c>
      <c r="E158" s="16"/>
      <c r="F158" s="16"/>
      <c r="G158" s="16"/>
      <c r="H158" s="19"/>
      <c r="I158" s="19"/>
      <c r="J158" s="19"/>
      <c r="K158" s="20"/>
    </row>
    <row r="159" spans="1:11" s="10" customFormat="1" ht="161.25" customHeight="1" x14ac:dyDescent="0.25">
      <c r="A159" s="25"/>
      <c r="B159" s="335"/>
      <c r="C159" s="335"/>
      <c r="D159" s="342"/>
      <c r="E159" s="16" t="s">
        <v>387</v>
      </c>
      <c r="F159" s="213" t="s">
        <v>594</v>
      </c>
      <c r="G159" s="16" t="s">
        <v>792</v>
      </c>
      <c r="H159" s="44">
        <v>80000</v>
      </c>
      <c r="I159" s="19">
        <v>80000</v>
      </c>
      <c r="J159" s="19"/>
      <c r="K159" s="20" t="s">
        <v>6</v>
      </c>
    </row>
    <row r="160" spans="1:11" s="73" customFormat="1" ht="218.25" customHeight="1" x14ac:dyDescent="0.25">
      <c r="A160" s="25"/>
      <c r="B160" s="27"/>
      <c r="C160" s="27"/>
      <c r="D160" s="25"/>
      <c r="E160" s="16" t="s">
        <v>72</v>
      </c>
      <c r="F160" s="213" t="s">
        <v>793</v>
      </c>
      <c r="G160" s="16" t="s">
        <v>795</v>
      </c>
      <c r="H160" s="44">
        <v>75000</v>
      </c>
      <c r="I160" s="220">
        <v>75000</v>
      </c>
      <c r="J160" s="19" t="s">
        <v>794</v>
      </c>
      <c r="K160" s="20" t="s">
        <v>6</v>
      </c>
    </row>
    <row r="161" spans="1:11" s="73" customFormat="1" ht="164.25" customHeight="1" x14ac:dyDescent="0.25">
      <c r="A161" s="25"/>
      <c r="B161" s="25"/>
      <c r="C161" s="25"/>
      <c r="D161" s="25"/>
      <c r="E161" s="16" t="s">
        <v>156</v>
      </c>
      <c r="F161" s="213" t="s">
        <v>595</v>
      </c>
      <c r="G161" s="16" t="s">
        <v>796</v>
      </c>
      <c r="H161" s="74">
        <v>1000</v>
      </c>
      <c r="I161" s="33">
        <v>1000</v>
      </c>
      <c r="J161" s="33" t="s">
        <v>798</v>
      </c>
      <c r="K161" s="20" t="s">
        <v>6</v>
      </c>
    </row>
    <row r="162" spans="1:11" s="73" customFormat="1" ht="27.75" customHeight="1" x14ac:dyDescent="0.25">
      <c r="A162" s="25"/>
      <c r="B162" s="25"/>
      <c r="C162" s="25"/>
      <c r="D162" s="344" t="s">
        <v>260</v>
      </c>
      <c r="E162" s="75"/>
      <c r="F162" s="11"/>
      <c r="G162" s="76"/>
      <c r="H162" s="77"/>
      <c r="I162" s="77"/>
      <c r="J162" s="77"/>
      <c r="K162" s="15" t="s">
        <v>6</v>
      </c>
    </row>
    <row r="163" spans="1:11" s="73" customFormat="1" ht="160.5" customHeight="1" x14ac:dyDescent="0.25">
      <c r="A163" s="25"/>
      <c r="B163" s="25"/>
      <c r="C163" s="25"/>
      <c r="D163" s="342"/>
      <c r="E163" s="24" t="s">
        <v>494</v>
      </c>
      <c r="F163" s="213" t="s">
        <v>596</v>
      </c>
      <c r="G163" s="58" t="s">
        <v>797</v>
      </c>
      <c r="H163" s="78">
        <v>147312</v>
      </c>
      <c r="I163" s="233">
        <v>115320.9</v>
      </c>
      <c r="J163" s="233" t="s">
        <v>799</v>
      </c>
      <c r="K163" s="25"/>
    </row>
    <row r="164" spans="1:11" s="73" customFormat="1" ht="187.5" customHeight="1" x14ac:dyDescent="0.25">
      <c r="A164" s="25"/>
      <c r="B164" s="25"/>
      <c r="C164" s="25"/>
      <c r="D164" s="21"/>
      <c r="E164" s="24" t="s">
        <v>261</v>
      </c>
      <c r="F164" s="213" t="s">
        <v>800</v>
      </c>
      <c r="G164" s="58" t="s">
        <v>801</v>
      </c>
      <c r="H164" s="234">
        <v>70000</v>
      </c>
      <c r="I164" s="33">
        <v>70000</v>
      </c>
      <c r="J164" s="33"/>
      <c r="K164" s="15" t="s">
        <v>6</v>
      </c>
    </row>
    <row r="165" spans="1:11" s="73" customFormat="1" ht="267.75" customHeight="1" x14ac:dyDescent="0.25">
      <c r="A165" s="25"/>
      <c r="B165" s="25"/>
      <c r="C165" s="25"/>
      <c r="D165" s="18"/>
      <c r="E165" s="16" t="s">
        <v>395</v>
      </c>
      <c r="F165" s="213" t="s">
        <v>802</v>
      </c>
      <c r="G165" s="16" t="s">
        <v>803</v>
      </c>
      <c r="H165" s="74">
        <v>100000</v>
      </c>
      <c r="I165" s="33">
        <v>99183</v>
      </c>
      <c r="J165" s="33" t="s">
        <v>804</v>
      </c>
      <c r="K165" s="15" t="s">
        <v>6</v>
      </c>
    </row>
    <row r="166" spans="1:11" s="73" customFormat="1" ht="153" customHeight="1" x14ac:dyDescent="0.25">
      <c r="A166" s="334" t="s">
        <v>410</v>
      </c>
      <c r="B166" s="334" t="s">
        <v>73</v>
      </c>
      <c r="C166" s="334" t="s">
        <v>380</v>
      </c>
      <c r="D166" s="216" t="s">
        <v>77</v>
      </c>
      <c r="E166" s="334" t="s">
        <v>354</v>
      </c>
      <c r="F166" s="334" t="s">
        <v>807</v>
      </c>
      <c r="G166" s="11" t="s">
        <v>808</v>
      </c>
      <c r="H166" s="345">
        <v>108000</v>
      </c>
      <c r="I166" s="345">
        <v>108000</v>
      </c>
      <c r="J166" s="14"/>
      <c r="K166" s="382" t="s">
        <v>396</v>
      </c>
    </row>
    <row r="167" spans="1:11" s="73" customFormat="1" ht="131.25" customHeight="1" x14ac:dyDescent="0.25">
      <c r="A167" s="335"/>
      <c r="B167" s="335"/>
      <c r="C167" s="335"/>
      <c r="D167" s="18"/>
      <c r="E167" s="335"/>
      <c r="F167" s="335"/>
      <c r="G167" s="25"/>
      <c r="H167" s="333"/>
      <c r="I167" s="333"/>
      <c r="J167" s="19"/>
      <c r="K167" s="383"/>
    </row>
    <row r="168" spans="1:11" s="73" customFormat="1" ht="220.5" customHeight="1" x14ac:dyDescent="0.25">
      <c r="A168" s="335"/>
      <c r="B168" s="27"/>
      <c r="C168" s="335"/>
      <c r="D168" s="18"/>
      <c r="E168" s="16" t="s">
        <v>355</v>
      </c>
      <c r="F168" s="213" t="s">
        <v>806</v>
      </c>
      <c r="G168" s="16" t="s">
        <v>809</v>
      </c>
      <c r="H168" s="211">
        <v>135000</v>
      </c>
      <c r="I168" s="19">
        <v>135000</v>
      </c>
      <c r="J168" s="19" t="s">
        <v>805</v>
      </c>
      <c r="K168" s="20"/>
    </row>
    <row r="169" spans="1:11" s="73" customFormat="1" ht="204.75" customHeight="1" x14ac:dyDescent="0.25">
      <c r="A169" s="27"/>
      <c r="B169" s="27" t="s">
        <v>74</v>
      </c>
      <c r="C169" s="335" t="s">
        <v>381</v>
      </c>
      <c r="D169" s="216" t="s">
        <v>76</v>
      </c>
      <c r="E169" s="334" t="s">
        <v>388</v>
      </c>
      <c r="F169" s="31" t="s">
        <v>810</v>
      </c>
      <c r="G169" s="334" t="s">
        <v>811</v>
      </c>
      <c r="H169" s="372">
        <v>10000</v>
      </c>
      <c r="I169" s="14">
        <v>10000</v>
      </c>
      <c r="J169" s="14" t="s">
        <v>798</v>
      </c>
      <c r="K169" s="357" t="s">
        <v>358</v>
      </c>
    </row>
    <row r="170" spans="1:11" s="73" customFormat="1" ht="18.75" customHeight="1" x14ac:dyDescent="0.25">
      <c r="A170" s="27"/>
      <c r="B170" s="27"/>
      <c r="C170" s="335"/>
      <c r="D170" s="25"/>
      <c r="E170" s="335"/>
      <c r="F170" s="27"/>
      <c r="G170" s="335"/>
      <c r="H170" s="373"/>
      <c r="I170" s="26"/>
      <c r="J170" s="26"/>
      <c r="K170" s="338"/>
    </row>
    <row r="171" spans="1:11" s="73" customFormat="1" ht="247.5" customHeight="1" x14ac:dyDescent="0.25">
      <c r="A171" s="27"/>
      <c r="B171" s="27"/>
      <c r="C171" s="27"/>
      <c r="D171" s="25"/>
      <c r="E171" s="16" t="s">
        <v>356</v>
      </c>
      <c r="F171" s="213" t="s">
        <v>597</v>
      </c>
      <c r="G171" s="16" t="s">
        <v>812</v>
      </c>
      <c r="H171" s="235">
        <v>20000</v>
      </c>
      <c r="I171" s="236">
        <v>19314</v>
      </c>
      <c r="J171" s="211" t="s">
        <v>818</v>
      </c>
      <c r="K171" s="25"/>
    </row>
    <row r="172" spans="1:11" s="73" customFormat="1" ht="204" customHeight="1" x14ac:dyDescent="0.25">
      <c r="A172" s="27"/>
      <c r="B172" s="27" t="s">
        <v>78</v>
      </c>
      <c r="C172" s="25"/>
      <c r="D172" s="25"/>
      <c r="E172" s="27" t="s">
        <v>520</v>
      </c>
      <c r="F172" s="213" t="s">
        <v>598</v>
      </c>
      <c r="G172" s="27" t="s">
        <v>813</v>
      </c>
      <c r="H172" s="235">
        <v>30000</v>
      </c>
      <c r="I172" s="236">
        <v>29875</v>
      </c>
      <c r="J172" s="211" t="s">
        <v>817</v>
      </c>
      <c r="K172" s="25"/>
    </row>
    <row r="173" spans="1:11" s="73" customFormat="1" ht="217.5" customHeight="1" x14ac:dyDescent="0.25">
      <c r="A173" s="27"/>
      <c r="B173" s="27"/>
      <c r="C173" s="25"/>
      <c r="D173" s="25"/>
      <c r="E173" s="16" t="s">
        <v>357</v>
      </c>
      <c r="F173" s="213" t="s">
        <v>814</v>
      </c>
      <c r="G173" s="16" t="s">
        <v>815</v>
      </c>
      <c r="H173" s="235">
        <v>950000</v>
      </c>
      <c r="I173" s="236">
        <v>934190</v>
      </c>
      <c r="J173" s="211" t="s">
        <v>816</v>
      </c>
      <c r="K173" s="25"/>
    </row>
    <row r="174" spans="1:11" s="73" customFormat="1" ht="232.5" customHeight="1" x14ac:dyDescent="0.25">
      <c r="A174" s="16"/>
      <c r="B174" s="16"/>
      <c r="C174" s="25"/>
      <c r="D174" s="25"/>
      <c r="E174" s="28" t="s">
        <v>79</v>
      </c>
      <c r="F174" s="214" t="s">
        <v>820</v>
      </c>
      <c r="G174" s="28" t="s">
        <v>821</v>
      </c>
      <c r="H174" s="56">
        <v>50000</v>
      </c>
      <c r="I174" s="236">
        <v>49840</v>
      </c>
      <c r="J174" s="29" t="s">
        <v>819</v>
      </c>
      <c r="K174" s="39"/>
    </row>
    <row r="175" spans="1:11" s="73" customFormat="1" ht="140.25" customHeight="1" x14ac:dyDescent="0.25">
      <c r="A175" s="16"/>
      <c r="B175" s="16" t="s">
        <v>411</v>
      </c>
      <c r="C175" s="25"/>
      <c r="D175" s="216" t="s">
        <v>0</v>
      </c>
      <c r="E175" s="11" t="s">
        <v>412</v>
      </c>
      <c r="F175" s="11" t="s">
        <v>599</v>
      </c>
      <c r="G175" s="11" t="s">
        <v>822</v>
      </c>
      <c r="H175" s="14" t="s">
        <v>413</v>
      </c>
      <c r="I175" s="127"/>
      <c r="J175" s="55"/>
      <c r="K175" s="15" t="s">
        <v>6</v>
      </c>
    </row>
    <row r="176" spans="1:11" s="73" customFormat="1" ht="18.75" customHeight="1" x14ac:dyDescent="0.25">
      <c r="A176" s="16"/>
      <c r="B176" s="16"/>
      <c r="C176" s="25"/>
      <c r="D176" s="18"/>
      <c r="E176" s="16"/>
      <c r="F176" s="16"/>
      <c r="G176" s="16"/>
      <c r="H176" s="26"/>
      <c r="I176" s="26"/>
      <c r="J176" s="26"/>
      <c r="K176" s="25"/>
    </row>
    <row r="177" spans="1:11" s="73" customFormat="1" ht="31.5" customHeight="1" x14ac:dyDescent="0.25">
      <c r="A177" s="25"/>
      <c r="B177" s="335" t="s">
        <v>157</v>
      </c>
      <c r="C177" s="335" t="s">
        <v>80</v>
      </c>
      <c r="D177" s="344" t="s">
        <v>201</v>
      </c>
      <c r="E177" s="48"/>
      <c r="F177" s="48"/>
      <c r="G177" s="48"/>
      <c r="H177" s="14"/>
      <c r="I177" s="14"/>
      <c r="J177" s="14"/>
      <c r="K177" s="15"/>
    </row>
    <row r="178" spans="1:11" s="73" customFormat="1" ht="90" customHeight="1" x14ac:dyDescent="0.25">
      <c r="A178" s="25"/>
      <c r="B178" s="335"/>
      <c r="C178" s="335"/>
      <c r="D178" s="342"/>
      <c r="E178" s="335" t="s">
        <v>390</v>
      </c>
      <c r="F178" s="335" t="s">
        <v>600</v>
      </c>
      <c r="G178" s="335" t="s">
        <v>823</v>
      </c>
      <c r="H178" s="44">
        <v>40000</v>
      </c>
      <c r="I178" s="211">
        <v>40000</v>
      </c>
      <c r="J178" s="26"/>
      <c r="K178" s="20" t="s">
        <v>358</v>
      </c>
    </row>
    <row r="179" spans="1:11" s="73" customFormat="1" ht="47.25" customHeight="1" x14ac:dyDescent="0.25">
      <c r="A179" s="25"/>
      <c r="B179" s="335"/>
      <c r="C179" s="335"/>
      <c r="D179" s="25"/>
      <c r="E179" s="335"/>
      <c r="F179" s="335"/>
      <c r="G179" s="335"/>
      <c r="H179" s="26"/>
      <c r="I179" s="26"/>
      <c r="J179" s="26"/>
      <c r="K179" s="25"/>
    </row>
    <row r="180" spans="1:11" s="73" customFormat="1" ht="111" customHeight="1" x14ac:dyDescent="0.25">
      <c r="A180" s="25"/>
      <c r="B180" s="25"/>
      <c r="C180" s="25"/>
      <c r="D180" s="25"/>
      <c r="E180" s="16" t="s">
        <v>4</v>
      </c>
      <c r="F180" s="213" t="s">
        <v>601</v>
      </c>
      <c r="G180" s="16" t="s">
        <v>824</v>
      </c>
      <c r="H180" s="44">
        <v>15000</v>
      </c>
      <c r="I180" s="211">
        <v>15000</v>
      </c>
      <c r="J180" s="26"/>
      <c r="K180" s="20" t="s">
        <v>358</v>
      </c>
    </row>
    <row r="181" spans="1:11" s="73" customFormat="1" ht="159" customHeight="1" x14ac:dyDescent="0.25">
      <c r="A181" s="25"/>
      <c r="B181" s="25"/>
      <c r="C181" s="79" t="s">
        <v>521</v>
      </c>
      <c r="D181" s="21"/>
      <c r="E181" s="16" t="s">
        <v>389</v>
      </c>
      <c r="F181" s="213" t="s">
        <v>602</v>
      </c>
      <c r="G181" s="16" t="s">
        <v>825</v>
      </c>
      <c r="H181" s="44">
        <v>180000</v>
      </c>
      <c r="I181" s="211">
        <v>172541</v>
      </c>
      <c r="J181" s="211" t="s">
        <v>826</v>
      </c>
      <c r="K181" s="20" t="s">
        <v>358</v>
      </c>
    </row>
    <row r="182" spans="1:11" s="73" customFormat="1" ht="32.25" customHeight="1" x14ac:dyDescent="0.25">
      <c r="A182" s="25"/>
      <c r="B182" s="335" t="s">
        <v>75</v>
      </c>
      <c r="C182" s="335" t="s">
        <v>5</v>
      </c>
      <c r="D182" s="342" t="s">
        <v>3</v>
      </c>
      <c r="E182" s="25"/>
      <c r="F182" s="25"/>
      <c r="G182" s="25"/>
      <c r="H182" s="19"/>
      <c r="I182" s="19"/>
      <c r="J182" s="19"/>
      <c r="K182" s="20"/>
    </row>
    <row r="183" spans="1:11" s="73" customFormat="1" ht="162" customHeight="1" x14ac:dyDescent="0.25">
      <c r="A183" s="25"/>
      <c r="B183" s="335"/>
      <c r="C183" s="335"/>
      <c r="D183" s="342"/>
      <c r="E183" s="16" t="s">
        <v>81</v>
      </c>
      <c r="F183" s="213" t="s">
        <v>603</v>
      </c>
      <c r="G183" s="16" t="s">
        <v>827</v>
      </c>
      <c r="H183" s="19" t="s">
        <v>495</v>
      </c>
      <c r="I183" s="211" t="s">
        <v>828</v>
      </c>
      <c r="J183" s="26"/>
      <c r="K183" s="20" t="s">
        <v>358</v>
      </c>
    </row>
    <row r="184" spans="1:11" s="73" customFormat="1" ht="150" customHeight="1" x14ac:dyDescent="0.25">
      <c r="A184" s="25"/>
      <c r="B184" s="25"/>
      <c r="C184" s="80"/>
      <c r="D184" s="25"/>
      <c r="E184" s="16" t="s">
        <v>82</v>
      </c>
      <c r="F184" s="213" t="s">
        <v>604</v>
      </c>
      <c r="G184" s="16" t="s">
        <v>829</v>
      </c>
      <c r="H184" s="44">
        <v>180000</v>
      </c>
      <c r="I184" s="211">
        <v>180000</v>
      </c>
      <c r="J184" s="211" t="s">
        <v>832</v>
      </c>
      <c r="K184" s="20" t="s">
        <v>358</v>
      </c>
    </row>
    <row r="185" spans="1:11" s="73" customFormat="1" ht="240.75" customHeight="1" x14ac:dyDescent="0.25">
      <c r="A185" s="25"/>
      <c r="B185" s="25"/>
      <c r="C185" s="27" t="s">
        <v>202</v>
      </c>
      <c r="D185" s="57"/>
      <c r="E185" s="16" t="s">
        <v>83</v>
      </c>
      <c r="F185" s="213" t="s">
        <v>830</v>
      </c>
      <c r="G185" s="27" t="s">
        <v>831</v>
      </c>
      <c r="H185" s="81">
        <v>180000</v>
      </c>
      <c r="I185" s="145">
        <v>179975</v>
      </c>
      <c r="J185" s="211" t="s">
        <v>832</v>
      </c>
      <c r="K185" s="20" t="s">
        <v>358</v>
      </c>
    </row>
    <row r="186" spans="1:11" s="73" customFormat="1" ht="18" customHeight="1" x14ac:dyDescent="0.25">
      <c r="A186" s="39"/>
      <c r="B186" s="39"/>
      <c r="C186" s="32"/>
      <c r="D186" s="71"/>
      <c r="E186" s="28"/>
      <c r="F186" s="28"/>
      <c r="G186" s="128"/>
      <c r="H186" s="71"/>
      <c r="I186" s="71"/>
      <c r="J186" s="71"/>
      <c r="K186" s="71"/>
    </row>
    <row r="187" spans="1:11" s="73" customFormat="1" ht="153.75" customHeight="1" x14ac:dyDescent="0.25">
      <c r="A187" s="11" t="s">
        <v>359</v>
      </c>
      <c r="B187" s="11" t="s">
        <v>88</v>
      </c>
      <c r="C187" s="31" t="s">
        <v>203</v>
      </c>
      <c r="D187" s="216" t="s">
        <v>89</v>
      </c>
      <c r="E187" s="11" t="s">
        <v>360</v>
      </c>
      <c r="F187" s="212" t="s">
        <v>834</v>
      </c>
      <c r="G187" s="11" t="s">
        <v>836</v>
      </c>
      <c r="H187" s="82">
        <v>145000</v>
      </c>
      <c r="I187" s="82">
        <v>145000</v>
      </c>
      <c r="J187" s="36"/>
      <c r="K187" s="15" t="s">
        <v>158</v>
      </c>
    </row>
    <row r="188" spans="1:11" s="73" customFormat="1" ht="130.5" customHeight="1" x14ac:dyDescent="0.25">
      <c r="A188" s="16" t="s">
        <v>150</v>
      </c>
      <c r="B188" s="335" t="s">
        <v>151</v>
      </c>
      <c r="C188" s="27"/>
      <c r="D188" s="25"/>
      <c r="E188" s="16" t="s">
        <v>90</v>
      </c>
      <c r="F188" s="213" t="s">
        <v>833</v>
      </c>
      <c r="G188" s="16" t="s">
        <v>835</v>
      </c>
      <c r="H188" s="44">
        <v>155000</v>
      </c>
      <c r="I188" s="220">
        <v>155000</v>
      </c>
      <c r="J188" s="19"/>
      <c r="K188" s="25"/>
    </row>
    <row r="189" spans="1:11" s="73" customFormat="1" ht="85.5" customHeight="1" x14ac:dyDescent="0.25">
      <c r="A189" s="335" t="s">
        <v>181</v>
      </c>
      <c r="B189" s="335"/>
      <c r="C189" s="25"/>
      <c r="D189" s="39"/>
      <c r="E189" s="28" t="s">
        <v>159</v>
      </c>
      <c r="F189" s="214" t="s">
        <v>605</v>
      </c>
      <c r="G189" s="28" t="s">
        <v>837</v>
      </c>
      <c r="H189" s="56">
        <v>39600</v>
      </c>
      <c r="I189" s="56">
        <v>39600</v>
      </c>
      <c r="J189" s="29"/>
      <c r="K189" s="39"/>
    </row>
    <row r="190" spans="1:11" s="73" customFormat="1" ht="123.75" customHeight="1" x14ac:dyDescent="0.25">
      <c r="A190" s="335"/>
      <c r="B190" s="27"/>
      <c r="C190" s="25"/>
      <c r="D190" s="216" t="s">
        <v>93</v>
      </c>
      <c r="E190" s="11" t="s">
        <v>361</v>
      </c>
      <c r="F190" s="212" t="s">
        <v>606</v>
      </c>
      <c r="G190" s="11" t="s">
        <v>838</v>
      </c>
      <c r="H190" s="36">
        <v>145000</v>
      </c>
      <c r="I190" s="222" t="s">
        <v>646</v>
      </c>
      <c r="J190" s="36" t="s">
        <v>839</v>
      </c>
      <c r="K190" s="15" t="s">
        <v>113</v>
      </c>
    </row>
    <row r="191" spans="1:11" s="73" customFormat="1" ht="183.75" customHeight="1" x14ac:dyDescent="0.25">
      <c r="A191" s="25"/>
      <c r="B191" s="25"/>
      <c r="C191" s="25"/>
      <c r="D191" s="43"/>
      <c r="E191" s="28" t="s">
        <v>94</v>
      </c>
      <c r="F191" s="214" t="s">
        <v>840</v>
      </c>
      <c r="G191" s="28" t="s">
        <v>841</v>
      </c>
      <c r="H191" s="29">
        <v>155000</v>
      </c>
      <c r="I191" s="29">
        <v>155000</v>
      </c>
      <c r="J191" s="29"/>
      <c r="K191" s="30" t="s">
        <v>113</v>
      </c>
    </row>
    <row r="192" spans="1:11" s="73" customFormat="1" ht="153.75" customHeight="1" x14ac:dyDescent="0.25">
      <c r="A192" s="25"/>
      <c r="B192" s="25"/>
      <c r="C192" s="27" t="s">
        <v>92</v>
      </c>
      <c r="D192" s="217" t="s">
        <v>91</v>
      </c>
      <c r="E192" s="213" t="s">
        <v>362</v>
      </c>
      <c r="F192" s="213" t="s">
        <v>607</v>
      </c>
      <c r="G192" s="213" t="s">
        <v>838</v>
      </c>
      <c r="H192" s="211">
        <v>100000</v>
      </c>
      <c r="I192" s="145" t="s">
        <v>646</v>
      </c>
      <c r="J192" s="211" t="s">
        <v>839</v>
      </c>
      <c r="K192" s="30" t="s">
        <v>113</v>
      </c>
    </row>
    <row r="193" spans="1:11" s="73" customFormat="1" ht="24" customHeight="1" x14ac:dyDescent="0.25">
      <c r="A193" s="25"/>
      <c r="B193" s="25"/>
      <c r="C193" s="27"/>
      <c r="D193" s="218"/>
      <c r="E193" s="213"/>
      <c r="F193" s="213"/>
      <c r="G193" s="213"/>
      <c r="H193" s="211"/>
      <c r="I193" s="145"/>
      <c r="J193" s="211"/>
      <c r="K193" s="209"/>
    </row>
    <row r="194" spans="1:11" s="73" customFormat="1" ht="32.25" customHeight="1" x14ac:dyDescent="0.25">
      <c r="A194" s="335" t="s">
        <v>414</v>
      </c>
      <c r="B194" s="335" t="s">
        <v>96</v>
      </c>
      <c r="C194" s="27" t="s">
        <v>160</v>
      </c>
      <c r="D194" s="342" t="s">
        <v>95</v>
      </c>
      <c r="E194" s="83"/>
      <c r="F194" s="16"/>
      <c r="G194" s="16"/>
      <c r="H194" s="19">
        <v>880000</v>
      </c>
      <c r="I194" s="228">
        <v>746811.61</v>
      </c>
      <c r="J194" s="388" t="s">
        <v>846</v>
      </c>
      <c r="K194" s="20" t="s">
        <v>99</v>
      </c>
    </row>
    <row r="195" spans="1:11" s="73" customFormat="1" ht="129" customHeight="1" x14ac:dyDescent="0.25">
      <c r="A195" s="335"/>
      <c r="B195" s="335"/>
      <c r="C195" s="27"/>
      <c r="D195" s="342"/>
      <c r="E195" s="335" t="s">
        <v>97</v>
      </c>
      <c r="F195" s="335" t="s">
        <v>842</v>
      </c>
      <c r="G195" s="335" t="s">
        <v>843</v>
      </c>
      <c r="H195" s="19"/>
      <c r="I195" s="19"/>
      <c r="J195" s="388"/>
      <c r="K195" s="25"/>
    </row>
    <row r="196" spans="1:11" s="73" customFormat="1" ht="24" customHeight="1" x14ac:dyDescent="0.25">
      <c r="A196" s="335"/>
      <c r="B196" s="27" t="s">
        <v>415</v>
      </c>
      <c r="C196" s="27"/>
      <c r="D196" s="25"/>
      <c r="E196" s="335"/>
      <c r="F196" s="335"/>
      <c r="G196" s="335"/>
      <c r="H196" s="26"/>
      <c r="I196" s="26"/>
      <c r="J196" s="388"/>
      <c r="K196" s="25"/>
    </row>
    <row r="197" spans="1:11" s="73" customFormat="1" ht="190.5" customHeight="1" x14ac:dyDescent="0.25">
      <c r="A197" s="27"/>
      <c r="B197" s="27" t="s">
        <v>416</v>
      </c>
      <c r="C197" s="25"/>
      <c r="D197" s="18"/>
      <c r="E197" s="16" t="s">
        <v>132</v>
      </c>
      <c r="F197" s="213" t="s">
        <v>845</v>
      </c>
      <c r="G197" s="16" t="s">
        <v>844</v>
      </c>
      <c r="H197" s="19"/>
      <c r="I197" s="19"/>
      <c r="J197" s="388"/>
      <c r="K197" s="25"/>
    </row>
    <row r="198" spans="1:11" s="73" customFormat="1" ht="120" customHeight="1" x14ac:dyDescent="0.25">
      <c r="A198" s="27"/>
      <c r="B198" s="27"/>
      <c r="C198" s="25"/>
      <c r="D198" s="217" t="s">
        <v>3</v>
      </c>
      <c r="E198" s="16" t="s">
        <v>417</v>
      </c>
      <c r="F198" s="213" t="s">
        <v>608</v>
      </c>
      <c r="G198" s="16" t="s">
        <v>847</v>
      </c>
      <c r="H198" s="19" t="s">
        <v>496</v>
      </c>
      <c r="I198" s="19"/>
      <c r="J198" s="19"/>
      <c r="K198" s="20" t="s">
        <v>358</v>
      </c>
    </row>
    <row r="199" spans="1:11" s="73" customFormat="1" ht="23.25" customHeight="1" x14ac:dyDescent="0.25">
      <c r="A199" s="32"/>
      <c r="B199" s="32"/>
      <c r="C199" s="39"/>
      <c r="D199" s="43"/>
      <c r="E199" s="28"/>
      <c r="F199" s="28"/>
      <c r="G199" s="28"/>
      <c r="H199" s="29"/>
      <c r="I199" s="29"/>
      <c r="J199" s="29"/>
      <c r="K199" s="39"/>
    </row>
    <row r="200" spans="1:11" s="73" customFormat="1" ht="97.5" customHeight="1" x14ac:dyDescent="0.25">
      <c r="A200" s="335" t="s">
        <v>363</v>
      </c>
      <c r="B200" s="335" t="s">
        <v>364</v>
      </c>
      <c r="C200" s="335" t="s">
        <v>161</v>
      </c>
      <c r="D200" s="217" t="s">
        <v>101</v>
      </c>
      <c r="E200" s="334" t="s">
        <v>382</v>
      </c>
      <c r="F200" s="334" t="s">
        <v>848</v>
      </c>
      <c r="G200" s="359" t="s">
        <v>850</v>
      </c>
      <c r="H200" s="360">
        <v>16639950</v>
      </c>
      <c r="I200" s="19">
        <v>16639950</v>
      </c>
      <c r="J200" s="345" t="s">
        <v>849</v>
      </c>
      <c r="K200" s="357" t="s">
        <v>32</v>
      </c>
    </row>
    <row r="201" spans="1:11" s="73" customFormat="1" ht="160.5" customHeight="1" x14ac:dyDescent="0.25">
      <c r="A201" s="335"/>
      <c r="B201" s="335"/>
      <c r="C201" s="335"/>
      <c r="D201" s="18"/>
      <c r="E201" s="335"/>
      <c r="F201" s="335"/>
      <c r="G201" s="350"/>
      <c r="H201" s="361"/>
      <c r="I201" s="19"/>
      <c r="J201" s="384"/>
      <c r="K201" s="338"/>
    </row>
    <row r="202" spans="1:11" s="73" customFormat="1" ht="50.25" customHeight="1" x14ac:dyDescent="0.25">
      <c r="A202" s="334" t="s">
        <v>365</v>
      </c>
      <c r="B202" s="334" t="s">
        <v>162</v>
      </c>
      <c r="C202" s="334" t="s">
        <v>204</v>
      </c>
      <c r="D202" s="344" t="s">
        <v>103</v>
      </c>
      <c r="E202" s="334" t="s">
        <v>163</v>
      </c>
      <c r="F202" s="334" t="s">
        <v>164</v>
      </c>
      <c r="G202" s="334" t="s">
        <v>851</v>
      </c>
      <c r="H202" s="47">
        <v>15000</v>
      </c>
      <c r="I202" s="219">
        <v>15000</v>
      </c>
      <c r="J202" s="14"/>
      <c r="K202" s="15" t="s">
        <v>32</v>
      </c>
    </row>
    <row r="203" spans="1:11" s="73" customFormat="1" ht="83.25" customHeight="1" x14ac:dyDescent="0.25">
      <c r="A203" s="335"/>
      <c r="B203" s="335"/>
      <c r="C203" s="335"/>
      <c r="D203" s="342"/>
      <c r="E203" s="335"/>
      <c r="F203" s="335"/>
      <c r="G203" s="335"/>
      <c r="H203" s="19"/>
      <c r="I203" s="19"/>
      <c r="J203" s="19"/>
      <c r="K203" s="25"/>
    </row>
    <row r="204" spans="1:11" s="73" customFormat="1" ht="18.75" customHeight="1" x14ac:dyDescent="0.25">
      <c r="A204" s="27"/>
      <c r="B204" s="27"/>
      <c r="C204" s="27"/>
      <c r="D204" s="84"/>
      <c r="E204" s="27"/>
      <c r="F204" s="27"/>
      <c r="G204" s="27"/>
      <c r="H204" s="19"/>
      <c r="I204" s="19"/>
      <c r="J204" s="19"/>
      <c r="K204" s="25"/>
    </row>
    <row r="205" spans="1:11" s="73" customFormat="1" ht="73.5" customHeight="1" x14ac:dyDescent="0.25">
      <c r="A205" s="335" t="s">
        <v>366</v>
      </c>
      <c r="B205" s="27" t="s">
        <v>165</v>
      </c>
      <c r="C205" s="335" t="s">
        <v>205</v>
      </c>
      <c r="D205" s="84"/>
      <c r="E205" s="16" t="s">
        <v>167</v>
      </c>
      <c r="F205" s="16" t="s">
        <v>168</v>
      </c>
      <c r="G205" s="16" t="s">
        <v>498</v>
      </c>
      <c r="H205" s="44">
        <v>95000</v>
      </c>
      <c r="I205" s="19"/>
      <c r="J205" s="19"/>
      <c r="K205" s="25"/>
    </row>
    <row r="206" spans="1:11" s="73" customFormat="1" ht="95.25" customHeight="1" x14ac:dyDescent="0.25">
      <c r="A206" s="335"/>
      <c r="B206" s="27"/>
      <c r="C206" s="335"/>
      <c r="D206" s="84"/>
      <c r="E206" s="16" t="s">
        <v>166</v>
      </c>
      <c r="F206" s="27" t="s">
        <v>102</v>
      </c>
      <c r="G206" s="27" t="s">
        <v>499</v>
      </c>
      <c r="H206" s="44">
        <v>150000</v>
      </c>
      <c r="I206" s="19"/>
      <c r="J206" s="19"/>
      <c r="K206" s="20" t="s">
        <v>32</v>
      </c>
    </row>
    <row r="207" spans="1:11" s="73" customFormat="1" ht="74.25" customHeight="1" x14ac:dyDescent="0.25">
      <c r="A207" s="27" t="s">
        <v>367</v>
      </c>
      <c r="B207" s="27" t="s">
        <v>368</v>
      </c>
      <c r="C207" s="27" t="s">
        <v>369</v>
      </c>
      <c r="D207" s="84"/>
      <c r="E207" s="16" t="s">
        <v>500</v>
      </c>
      <c r="F207" s="27" t="s">
        <v>98</v>
      </c>
      <c r="G207" s="27" t="s">
        <v>372</v>
      </c>
      <c r="H207" s="44">
        <v>30000</v>
      </c>
      <c r="I207" s="19"/>
      <c r="J207" s="19"/>
      <c r="K207" s="20" t="s">
        <v>32</v>
      </c>
    </row>
    <row r="208" spans="1:11" s="73" customFormat="1" ht="55.5" customHeight="1" x14ac:dyDescent="0.25">
      <c r="A208" s="334" t="s">
        <v>9</v>
      </c>
      <c r="B208" s="334" t="s">
        <v>10</v>
      </c>
      <c r="C208" s="334" t="s">
        <v>206</v>
      </c>
      <c r="D208" s="344" t="s">
        <v>11</v>
      </c>
      <c r="E208" s="31" t="s">
        <v>12</v>
      </c>
      <c r="F208" s="334" t="s">
        <v>169</v>
      </c>
      <c r="G208" s="334" t="s">
        <v>501</v>
      </c>
      <c r="H208" s="82">
        <v>501000</v>
      </c>
      <c r="I208" s="14"/>
      <c r="J208" s="14"/>
      <c r="K208" s="15" t="s">
        <v>21</v>
      </c>
    </row>
    <row r="209" spans="1:11" s="73" customFormat="1" ht="79.5" customHeight="1" x14ac:dyDescent="0.25">
      <c r="A209" s="335"/>
      <c r="B209" s="335"/>
      <c r="C209" s="335"/>
      <c r="D209" s="342"/>
      <c r="E209" s="27"/>
      <c r="F209" s="335"/>
      <c r="G209" s="335"/>
      <c r="H209" s="85"/>
      <c r="I209" s="26"/>
      <c r="J209" s="26"/>
      <c r="K209" s="25"/>
    </row>
    <row r="210" spans="1:11" s="73" customFormat="1" ht="35.25" customHeight="1" x14ac:dyDescent="0.25">
      <c r="A210" s="27"/>
      <c r="B210" s="25"/>
      <c r="C210" s="27" t="s">
        <v>13</v>
      </c>
      <c r="D210" s="25"/>
      <c r="E210" s="25"/>
      <c r="F210" s="27"/>
      <c r="G210" s="27"/>
      <c r="H210" s="26"/>
      <c r="I210" s="26"/>
      <c r="J210" s="26"/>
      <c r="K210" s="25"/>
    </row>
    <row r="211" spans="1:11" s="73" customFormat="1" ht="31.5" customHeight="1" x14ac:dyDescent="0.25">
      <c r="A211" s="334" t="s">
        <v>370</v>
      </c>
      <c r="B211" s="334" t="s">
        <v>15</v>
      </c>
      <c r="C211" s="334" t="s">
        <v>207</v>
      </c>
      <c r="D211" s="344" t="s">
        <v>14</v>
      </c>
      <c r="E211" s="334" t="s">
        <v>852</v>
      </c>
      <c r="F211" s="11"/>
      <c r="G211" s="15"/>
      <c r="H211" s="14">
        <v>100000</v>
      </c>
      <c r="I211" s="210">
        <v>100000</v>
      </c>
      <c r="J211" s="14"/>
      <c r="K211" s="357" t="s">
        <v>135</v>
      </c>
    </row>
    <row r="212" spans="1:11" s="73" customFormat="1" ht="175.5" customHeight="1" x14ac:dyDescent="0.25">
      <c r="A212" s="335"/>
      <c r="B212" s="335"/>
      <c r="C212" s="335"/>
      <c r="D212" s="342"/>
      <c r="E212" s="335"/>
      <c r="F212" s="213" t="s">
        <v>853</v>
      </c>
      <c r="G212" s="16" t="s">
        <v>855</v>
      </c>
      <c r="H212" s="26"/>
      <c r="I212" s="26"/>
      <c r="J212" s="26"/>
      <c r="K212" s="338"/>
    </row>
    <row r="213" spans="1:11" s="73" customFormat="1" ht="164.25" customHeight="1" x14ac:dyDescent="0.25">
      <c r="A213" s="27"/>
      <c r="B213" s="27"/>
      <c r="C213" s="27"/>
      <c r="D213" s="27"/>
      <c r="E213" s="27"/>
      <c r="F213" s="27" t="s">
        <v>609</v>
      </c>
      <c r="G213" s="27" t="s">
        <v>854</v>
      </c>
      <c r="H213" s="26"/>
      <c r="I213" s="26"/>
      <c r="J213" s="26"/>
      <c r="K213" s="39"/>
    </row>
    <row r="214" spans="1:11" s="73" customFormat="1" ht="147.75" customHeight="1" x14ac:dyDescent="0.25">
      <c r="A214" s="27"/>
      <c r="B214" s="27"/>
      <c r="C214" s="25"/>
      <c r="D214" s="25"/>
      <c r="E214" s="25"/>
      <c r="F214" s="27" t="s">
        <v>610</v>
      </c>
      <c r="G214" s="27"/>
      <c r="H214" s="26"/>
      <c r="I214" s="26"/>
      <c r="J214" s="26"/>
      <c r="K214" s="25"/>
    </row>
    <row r="215" spans="1:11" s="73" customFormat="1" ht="105.75" customHeight="1" x14ac:dyDescent="0.25">
      <c r="A215" s="27" t="s">
        <v>170</v>
      </c>
      <c r="B215" s="335" t="s">
        <v>133</v>
      </c>
      <c r="C215" s="335" t="s">
        <v>134</v>
      </c>
      <c r="D215" s="237" t="s">
        <v>14</v>
      </c>
      <c r="E215" s="335" t="s">
        <v>171</v>
      </c>
      <c r="F215" s="335" t="s">
        <v>611</v>
      </c>
      <c r="G215" s="350" t="s">
        <v>856</v>
      </c>
      <c r="H215" s="19">
        <v>200000</v>
      </c>
      <c r="I215" s="224">
        <v>200000</v>
      </c>
      <c r="J215" s="19"/>
      <c r="K215" s="20" t="s">
        <v>135</v>
      </c>
    </row>
    <row r="216" spans="1:11" s="73" customFormat="1" ht="136.5" customHeight="1" x14ac:dyDescent="0.25">
      <c r="A216" s="27"/>
      <c r="B216" s="335"/>
      <c r="C216" s="335"/>
      <c r="D216" s="57"/>
      <c r="E216" s="335"/>
      <c r="F216" s="335"/>
      <c r="G216" s="350"/>
      <c r="H216" s="19"/>
      <c r="I216" s="19"/>
      <c r="J216" s="19"/>
      <c r="K216" s="25"/>
    </row>
    <row r="217" spans="1:11" s="73" customFormat="1" ht="177" customHeight="1" x14ac:dyDescent="0.25">
      <c r="A217" s="27"/>
      <c r="B217" s="213"/>
      <c r="C217" s="213"/>
      <c r="D217" s="57"/>
      <c r="E217" s="213"/>
      <c r="F217" s="213"/>
      <c r="G217" s="238" t="s">
        <v>857</v>
      </c>
      <c r="H217" s="211"/>
      <c r="I217" s="211"/>
      <c r="J217" s="211"/>
      <c r="K217" s="25"/>
    </row>
    <row r="218" spans="1:11" s="73" customFormat="1" ht="35.25" customHeight="1" x14ac:dyDescent="0.25">
      <c r="A218" s="338" t="s">
        <v>17</v>
      </c>
      <c r="B218" s="223"/>
      <c r="C218" s="338" t="s">
        <v>18</v>
      </c>
      <c r="D218" s="342" t="s">
        <v>16</v>
      </c>
      <c r="E218" s="223"/>
      <c r="F218" s="223"/>
      <c r="G218" s="238"/>
      <c r="H218" s="224">
        <v>638100</v>
      </c>
      <c r="I218" s="224">
        <v>632451</v>
      </c>
      <c r="J218" s="333" t="s">
        <v>862</v>
      </c>
      <c r="K218" s="25"/>
    </row>
    <row r="219" spans="1:11" s="73" customFormat="1" ht="123" customHeight="1" x14ac:dyDescent="0.25">
      <c r="A219" s="338"/>
      <c r="B219" s="334" t="s">
        <v>143</v>
      </c>
      <c r="C219" s="338"/>
      <c r="D219" s="342"/>
      <c r="E219" s="340" t="s">
        <v>20</v>
      </c>
      <c r="F219" s="340" t="s">
        <v>858</v>
      </c>
      <c r="G219" s="369" t="s">
        <v>859</v>
      </c>
      <c r="H219" s="363"/>
      <c r="I219" s="227"/>
      <c r="J219" s="333"/>
      <c r="K219" s="15" t="s">
        <v>34</v>
      </c>
    </row>
    <row r="220" spans="1:11" s="73" customFormat="1" ht="134.25" customHeight="1" x14ac:dyDescent="0.25">
      <c r="A220" s="338"/>
      <c r="B220" s="335"/>
      <c r="C220" s="338"/>
      <c r="D220" s="174"/>
      <c r="E220" s="340"/>
      <c r="F220" s="340"/>
      <c r="G220" s="369"/>
      <c r="H220" s="363"/>
      <c r="I220" s="129"/>
      <c r="J220" s="129"/>
      <c r="K220" s="25"/>
    </row>
    <row r="221" spans="1:11" s="73" customFormat="1" ht="13.5" customHeight="1" x14ac:dyDescent="0.25">
      <c r="A221" s="338"/>
      <c r="B221" s="25"/>
      <c r="C221" s="338"/>
      <c r="D221" s="130"/>
      <c r="E221" s="340"/>
      <c r="F221" s="131"/>
      <c r="G221" s="131"/>
      <c r="H221" s="129"/>
      <c r="I221" s="129"/>
      <c r="J221" s="129"/>
      <c r="K221" s="25"/>
    </row>
    <row r="222" spans="1:11" s="73" customFormat="1" ht="174.75" customHeight="1" x14ac:dyDescent="0.25">
      <c r="A222" s="335" t="s">
        <v>144</v>
      </c>
      <c r="B222" s="16" t="s">
        <v>172</v>
      </c>
      <c r="C222" s="335" t="s">
        <v>19</v>
      </c>
      <c r="D222" s="25"/>
      <c r="E222" s="335" t="s">
        <v>208</v>
      </c>
      <c r="F222" s="335" t="s">
        <v>861</v>
      </c>
      <c r="G222" s="335" t="s">
        <v>860</v>
      </c>
      <c r="H222" s="44"/>
      <c r="I222" s="26"/>
      <c r="J222" s="26"/>
      <c r="K222" s="15" t="s">
        <v>34</v>
      </c>
    </row>
    <row r="223" spans="1:11" s="73" customFormat="1" ht="58.5" customHeight="1" x14ac:dyDescent="0.25">
      <c r="A223" s="341"/>
      <c r="B223" s="39"/>
      <c r="C223" s="341"/>
      <c r="D223" s="39"/>
      <c r="E223" s="341"/>
      <c r="F223" s="341"/>
      <c r="G223" s="341"/>
      <c r="H223" s="40"/>
      <c r="I223" s="40"/>
      <c r="J223" s="40"/>
      <c r="K223" s="39"/>
    </row>
    <row r="224" spans="1:11" s="73" customFormat="1" ht="131.25" customHeight="1" x14ac:dyDescent="0.25">
      <c r="A224" s="335" t="s">
        <v>251</v>
      </c>
      <c r="B224" s="335" t="s">
        <v>173</v>
      </c>
      <c r="C224" s="335" t="s">
        <v>174</v>
      </c>
      <c r="D224" s="226" t="s">
        <v>106</v>
      </c>
      <c r="E224" s="27" t="s">
        <v>371</v>
      </c>
      <c r="F224" s="334" t="s">
        <v>864</v>
      </c>
      <c r="G224" s="334" t="s">
        <v>863</v>
      </c>
      <c r="H224" s="19">
        <v>800000</v>
      </c>
      <c r="I224" s="19">
        <v>800000</v>
      </c>
      <c r="J224" s="19"/>
      <c r="K224" s="20" t="s">
        <v>502</v>
      </c>
    </row>
    <row r="225" spans="1:11" s="86" customFormat="1" ht="67.5" customHeight="1" x14ac:dyDescent="0.25">
      <c r="A225" s="335"/>
      <c r="B225" s="335"/>
      <c r="C225" s="335"/>
      <c r="D225" s="21"/>
      <c r="E225" s="46" t="s">
        <v>209</v>
      </c>
      <c r="F225" s="335"/>
      <c r="G225" s="335"/>
      <c r="H225" s="26"/>
      <c r="I225" s="26"/>
      <c r="J225" s="26"/>
      <c r="K225" s="25"/>
    </row>
    <row r="226" spans="1:11" s="86" customFormat="1" ht="167.25" customHeight="1" x14ac:dyDescent="0.25">
      <c r="A226" s="335"/>
      <c r="B226" s="335"/>
      <c r="C226" s="335"/>
      <c r="D226" s="25"/>
      <c r="E226" s="46" t="s">
        <v>210</v>
      </c>
      <c r="F226" s="335"/>
      <c r="G226" s="335"/>
      <c r="H226" s="26"/>
      <c r="I226" s="26"/>
      <c r="J226" s="26"/>
      <c r="K226" s="25"/>
    </row>
    <row r="227" spans="1:11" s="86" customFormat="1" ht="22.5" customHeight="1" x14ac:dyDescent="0.25">
      <c r="A227" s="16"/>
      <c r="B227" s="16"/>
      <c r="C227" s="16"/>
      <c r="D227" s="25"/>
      <c r="E227" s="27"/>
      <c r="F227" s="16"/>
      <c r="G227" s="27"/>
      <c r="H227" s="26"/>
      <c r="I227" s="26"/>
      <c r="J227" s="26"/>
      <c r="K227" s="25"/>
    </row>
    <row r="228" spans="1:11" s="86" customFormat="1" ht="182.25" customHeight="1" x14ac:dyDescent="0.25">
      <c r="A228" s="335" t="s">
        <v>252</v>
      </c>
      <c r="B228" s="335" t="s">
        <v>254</v>
      </c>
      <c r="C228" s="335" t="s">
        <v>255</v>
      </c>
      <c r="D228" s="239" t="s">
        <v>253</v>
      </c>
      <c r="E228" s="16" t="s">
        <v>256</v>
      </c>
      <c r="F228" s="223" t="s">
        <v>612</v>
      </c>
      <c r="G228" s="27" t="s">
        <v>865</v>
      </c>
      <c r="H228" s="44">
        <v>200000</v>
      </c>
      <c r="I228" s="145" t="s">
        <v>646</v>
      </c>
      <c r="J228" s="19" t="s">
        <v>866</v>
      </c>
      <c r="K228" s="20" t="s">
        <v>32</v>
      </c>
    </row>
    <row r="229" spans="1:11" s="86" customFormat="1" ht="161.25" customHeight="1" x14ac:dyDescent="0.25">
      <c r="A229" s="335"/>
      <c r="B229" s="335"/>
      <c r="C229" s="335"/>
      <c r="D229" s="21"/>
      <c r="E229" s="16" t="s">
        <v>373</v>
      </c>
      <c r="F229" s="223" t="s">
        <v>613</v>
      </c>
      <c r="G229" s="27" t="s">
        <v>867</v>
      </c>
      <c r="H229" s="44">
        <v>25000</v>
      </c>
      <c r="I229" s="145" t="s">
        <v>646</v>
      </c>
      <c r="J229" s="19" t="s">
        <v>839</v>
      </c>
      <c r="K229" s="20" t="s">
        <v>32</v>
      </c>
    </row>
    <row r="230" spans="1:11" s="86" customFormat="1" ht="192" customHeight="1" x14ac:dyDescent="0.25">
      <c r="A230" s="223"/>
      <c r="B230" s="223"/>
      <c r="C230" s="223" t="s">
        <v>503</v>
      </c>
      <c r="D230" s="21"/>
      <c r="E230" s="27" t="s">
        <v>504</v>
      </c>
      <c r="F230" s="27" t="s">
        <v>869</v>
      </c>
      <c r="G230" s="231" t="s">
        <v>868</v>
      </c>
      <c r="H230" s="225">
        <v>125000</v>
      </c>
      <c r="I230" s="225">
        <v>125000</v>
      </c>
      <c r="J230" s="224"/>
      <c r="K230" s="30" t="s">
        <v>32</v>
      </c>
    </row>
    <row r="231" spans="1:11" s="86" customFormat="1" ht="25.5" customHeight="1" x14ac:dyDescent="0.25">
      <c r="A231" s="398" t="s">
        <v>949</v>
      </c>
      <c r="B231" s="399"/>
      <c r="C231" s="399"/>
      <c r="D231" s="399"/>
      <c r="E231" s="399"/>
      <c r="F231" s="399"/>
      <c r="G231" s="400"/>
      <c r="H231" s="300">
        <f>SUM(H11:H230)</f>
        <v>177868111.05000001</v>
      </c>
      <c r="I231" s="300">
        <f>SUM(I11:I230)</f>
        <v>150670309.31</v>
      </c>
      <c r="J231" s="301"/>
      <c r="K231" s="240"/>
    </row>
    <row r="232" spans="1:11" s="5" customFormat="1" ht="15.75" customHeight="1" x14ac:dyDescent="0.25">
      <c r="A232" s="375" t="s">
        <v>148</v>
      </c>
      <c r="B232" s="376"/>
      <c r="C232" s="376"/>
      <c r="D232" s="376"/>
      <c r="E232" s="376"/>
      <c r="F232" s="376"/>
      <c r="G232" s="376"/>
      <c r="H232" s="376"/>
      <c r="I232" s="376"/>
      <c r="J232" s="376"/>
      <c r="K232" s="377"/>
    </row>
    <row r="233" spans="1:11" s="5" customFormat="1" ht="61.5" customHeight="1" x14ac:dyDescent="0.25">
      <c r="A233" s="368" t="s">
        <v>274</v>
      </c>
      <c r="B233" s="368" t="s">
        <v>273</v>
      </c>
      <c r="C233" s="368" t="s">
        <v>264</v>
      </c>
      <c r="D233" s="344" t="s">
        <v>7</v>
      </c>
      <c r="E233" s="87"/>
      <c r="F233" s="88"/>
      <c r="G233" s="88"/>
      <c r="H233" s="89">
        <v>1000000</v>
      </c>
      <c r="I233" s="242">
        <v>909565.13</v>
      </c>
      <c r="J233" s="380" t="s">
        <v>879</v>
      </c>
      <c r="K233" s="90" t="s">
        <v>8</v>
      </c>
    </row>
    <row r="234" spans="1:11" s="5" customFormat="1" ht="183.75" customHeight="1" x14ac:dyDescent="0.25">
      <c r="A234" s="343"/>
      <c r="B234" s="343"/>
      <c r="C234" s="343"/>
      <c r="D234" s="342"/>
      <c r="E234" s="91" t="s">
        <v>100</v>
      </c>
      <c r="F234" s="223" t="s">
        <v>614</v>
      </c>
      <c r="G234" s="60" t="s">
        <v>872</v>
      </c>
      <c r="H234" s="92"/>
      <c r="I234" s="62"/>
      <c r="J234" s="381"/>
      <c r="K234" s="63"/>
    </row>
    <row r="235" spans="1:11" s="5" customFormat="1" ht="166.5" customHeight="1" x14ac:dyDescent="0.25">
      <c r="A235" s="343"/>
      <c r="B235" s="343"/>
      <c r="C235" s="343" t="s">
        <v>275</v>
      </c>
      <c r="D235" s="18"/>
      <c r="E235" s="338" t="s">
        <v>522</v>
      </c>
      <c r="F235" s="367" t="s">
        <v>870</v>
      </c>
      <c r="G235" s="401" t="s">
        <v>875</v>
      </c>
      <c r="H235" s="92"/>
      <c r="I235" s="62"/>
      <c r="J235" s="62"/>
      <c r="K235" s="63"/>
    </row>
    <row r="236" spans="1:11" s="5" customFormat="1" ht="162" customHeight="1" x14ac:dyDescent="0.25">
      <c r="A236" s="91"/>
      <c r="B236" s="60"/>
      <c r="C236" s="343"/>
      <c r="D236" s="18"/>
      <c r="E236" s="338"/>
      <c r="F236" s="367"/>
      <c r="G236" s="401"/>
      <c r="H236" s="62"/>
      <c r="I236" s="62"/>
      <c r="J236" s="62"/>
      <c r="K236" s="63"/>
    </row>
    <row r="237" spans="1:11" s="5" customFormat="1" ht="12.75" customHeight="1" x14ac:dyDescent="0.25">
      <c r="A237" s="91"/>
      <c r="B237" s="249"/>
      <c r="C237" s="249"/>
      <c r="D237" s="256"/>
      <c r="E237" s="27"/>
      <c r="F237" s="249"/>
      <c r="G237" s="249"/>
      <c r="H237" s="262"/>
      <c r="I237" s="262"/>
      <c r="J237" s="262"/>
      <c r="K237" s="95"/>
    </row>
    <row r="238" spans="1:11" s="5" customFormat="1" ht="217.5" customHeight="1" x14ac:dyDescent="0.25">
      <c r="A238" s="91"/>
      <c r="B238" s="249"/>
      <c r="C238" s="343" t="s">
        <v>272</v>
      </c>
      <c r="D238" s="256"/>
      <c r="E238" s="96" t="s">
        <v>266</v>
      </c>
      <c r="F238" s="248" t="s">
        <v>874</v>
      </c>
      <c r="G238" s="248" t="s">
        <v>873</v>
      </c>
      <c r="H238" s="92"/>
      <c r="I238" s="262"/>
      <c r="J238" s="262"/>
      <c r="K238" s="63"/>
    </row>
    <row r="239" spans="1:11" s="5" customFormat="1" ht="212.25" customHeight="1" x14ac:dyDescent="0.25">
      <c r="A239" s="91"/>
      <c r="B239" s="249"/>
      <c r="C239" s="343"/>
      <c r="D239" s="256"/>
      <c r="E239" s="96"/>
      <c r="F239" s="248"/>
      <c r="G239" s="261" t="s">
        <v>878</v>
      </c>
      <c r="H239" s="92"/>
      <c r="I239" s="262"/>
      <c r="J239" s="262"/>
      <c r="K239" s="63"/>
    </row>
    <row r="240" spans="1:11" s="5" customFormat="1" ht="278.25" customHeight="1" x14ac:dyDescent="0.25">
      <c r="A240" s="91"/>
      <c r="B240" s="249"/>
      <c r="C240" s="343"/>
      <c r="D240" s="256"/>
      <c r="E240" s="96" t="s">
        <v>267</v>
      </c>
      <c r="F240" s="248" t="s">
        <v>877</v>
      </c>
      <c r="G240" s="259" t="s">
        <v>876</v>
      </c>
      <c r="H240" s="92"/>
      <c r="I240" s="262"/>
      <c r="J240" s="262"/>
      <c r="K240" s="63"/>
    </row>
    <row r="241" spans="1:13" s="5" customFormat="1" ht="263.25" customHeight="1" x14ac:dyDescent="0.25">
      <c r="A241" s="91"/>
      <c r="B241" s="60"/>
      <c r="C241" s="60"/>
      <c r="D241" s="18"/>
      <c r="E241" s="27" t="s">
        <v>265</v>
      </c>
      <c r="F241" s="27" t="s">
        <v>881</v>
      </c>
      <c r="G241" s="91" t="s">
        <v>880</v>
      </c>
      <c r="H241" s="92"/>
      <c r="I241" s="62"/>
      <c r="J241" s="62"/>
      <c r="K241" s="63"/>
    </row>
    <row r="242" spans="1:13" s="5" customFormat="1" ht="110.25" customHeight="1" x14ac:dyDescent="0.25">
      <c r="A242" s="91"/>
      <c r="B242" s="60"/>
      <c r="C242" s="343"/>
      <c r="D242" s="18"/>
      <c r="E242" s="97" t="s">
        <v>268</v>
      </c>
      <c r="F242" s="241" t="s">
        <v>615</v>
      </c>
      <c r="G242" s="60" t="s">
        <v>882</v>
      </c>
      <c r="H242" s="92"/>
      <c r="I242" s="62"/>
      <c r="J242" s="62"/>
      <c r="K242" s="63"/>
    </row>
    <row r="243" spans="1:13" s="5" customFormat="1" ht="104.25" customHeight="1" x14ac:dyDescent="0.25">
      <c r="A243" s="91"/>
      <c r="B243" s="60"/>
      <c r="C243" s="343"/>
      <c r="D243" s="18"/>
      <c r="E243" s="97" t="s">
        <v>269</v>
      </c>
      <c r="F243" s="241" t="s">
        <v>616</v>
      </c>
      <c r="G243" s="60" t="s">
        <v>883</v>
      </c>
      <c r="H243" s="92"/>
      <c r="I243" s="62"/>
      <c r="J243" s="62"/>
      <c r="K243" s="63"/>
    </row>
    <row r="244" spans="1:13" s="5" customFormat="1" ht="75.75" customHeight="1" x14ac:dyDescent="0.25">
      <c r="A244" s="91"/>
      <c r="B244" s="60"/>
      <c r="C244" s="60"/>
      <c r="D244" s="18"/>
      <c r="E244" s="98" t="s">
        <v>216</v>
      </c>
      <c r="F244" s="241" t="s">
        <v>617</v>
      </c>
      <c r="G244" s="60" t="s">
        <v>884</v>
      </c>
      <c r="H244" s="92"/>
      <c r="I244" s="62"/>
      <c r="J244" s="62"/>
      <c r="K244" s="63"/>
    </row>
    <row r="245" spans="1:13" s="5" customFormat="1" ht="102" customHeight="1" x14ac:dyDescent="0.25">
      <c r="A245" s="91"/>
      <c r="B245" s="60"/>
      <c r="C245" s="60"/>
      <c r="D245" s="18"/>
      <c r="E245" s="97" t="s">
        <v>271</v>
      </c>
      <c r="F245" s="60" t="s">
        <v>270</v>
      </c>
      <c r="G245" s="241" t="s">
        <v>885</v>
      </c>
      <c r="H245" s="92"/>
      <c r="I245" s="62"/>
      <c r="J245" s="62"/>
      <c r="K245" s="63"/>
    </row>
    <row r="246" spans="1:13" s="5" customFormat="1" ht="56.25" customHeight="1" x14ac:dyDescent="0.25">
      <c r="A246" s="343" t="s">
        <v>419</v>
      </c>
      <c r="B246" s="343" t="s">
        <v>418</v>
      </c>
      <c r="C246" s="60" t="s">
        <v>420</v>
      </c>
      <c r="D246" s="18"/>
      <c r="E246" s="97" t="s">
        <v>421</v>
      </c>
      <c r="F246" s="243" t="s">
        <v>618</v>
      </c>
      <c r="G246" s="60" t="s">
        <v>886</v>
      </c>
      <c r="H246" s="92"/>
      <c r="I246" s="62"/>
      <c r="J246" s="62"/>
      <c r="K246" s="63"/>
    </row>
    <row r="247" spans="1:13" s="5" customFormat="1" ht="125.25" customHeight="1" x14ac:dyDescent="0.25">
      <c r="A247" s="343"/>
      <c r="B247" s="343"/>
      <c r="C247" s="60" t="s">
        <v>343</v>
      </c>
      <c r="D247" s="18"/>
      <c r="E247" s="97"/>
      <c r="F247" s="60"/>
      <c r="G247" s="60"/>
      <c r="H247" s="62"/>
      <c r="I247" s="62"/>
      <c r="J247" s="62"/>
      <c r="K247" s="63"/>
    </row>
    <row r="248" spans="1:13" s="4" customFormat="1" ht="282.75" customHeight="1" x14ac:dyDescent="0.25">
      <c r="A248" s="91" t="s">
        <v>422</v>
      </c>
      <c r="B248" s="91" t="s">
        <v>426</v>
      </c>
      <c r="C248" s="91" t="s">
        <v>423</v>
      </c>
      <c r="D248" s="18"/>
      <c r="E248" s="27" t="s">
        <v>424</v>
      </c>
      <c r="F248" s="27" t="s">
        <v>887</v>
      </c>
      <c r="G248" s="91" t="s">
        <v>871</v>
      </c>
      <c r="H248" s="62" t="s">
        <v>425</v>
      </c>
      <c r="I248" s="62"/>
      <c r="J248" s="62"/>
      <c r="K248" s="63"/>
    </row>
    <row r="249" spans="1:13" s="4" customFormat="1" ht="19.5" customHeight="1" x14ac:dyDescent="0.25">
      <c r="A249" s="93"/>
      <c r="B249" s="93"/>
      <c r="C249" s="93"/>
      <c r="D249" s="43"/>
      <c r="E249" s="32"/>
      <c r="F249" s="93"/>
      <c r="G249" s="93"/>
      <c r="H249" s="94"/>
      <c r="I249" s="94"/>
      <c r="J249" s="94"/>
      <c r="K249" s="95"/>
      <c r="L249" s="99" t="s">
        <v>312</v>
      </c>
      <c r="M249" s="100" t="s">
        <v>311</v>
      </c>
    </row>
    <row r="250" spans="1:13" s="10" customFormat="1" ht="22.5" customHeight="1" x14ac:dyDescent="0.25">
      <c r="A250" s="368" t="s">
        <v>523</v>
      </c>
      <c r="B250" s="368" t="s">
        <v>279</v>
      </c>
      <c r="C250" s="368" t="s">
        <v>427</v>
      </c>
      <c r="D250" s="344" t="s">
        <v>22</v>
      </c>
      <c r="E250" s="27"/>
      <c r="F250" s="91"/>
      <c r="G250" s="91"/>
      <c r="H250" s="44">
        <v>1570000</v>
      </c>
      <c r="I250" s="228">
        <v>1431431.5</v>
      </c>
      <c r="J250" s="345" t="s">
        <v>910</v>
      </c>
      <c r="K250" s="357" t="s">
        <v>298</v>
      </c>
    </row>
    <row r="251" spans="1:13" s="10" customFormat="1" ht="240.75" customHeight="1" x14ac:dyDescent="0.25">
      <c r="A251" s="343"/>
      <c r="B251" s="343"/>
      <c r="C251" s="343"/>
      <c r="D251" s="342"/>
      <c r="E251" s="27" t="s">
        <v>428</v>
      </c>
      <c r="F251" s="27" t="s">
        <v>619</v>
      </c>
      <c r="G251" s="244" t="s">
        <v>889</v>
      </c>
      <c r="H251" s="49"/>
      <c r="I251" s="19"/>
      <c r="J251" s="333"/>
      <c r="K251" s="338"/>
    </row>
    <row r="252" spans="1:13" s="10" customFormat="1" ht="150" customHeight="1" x14ac:dyDescent="0.25">
      <c r="A252" s="101"/>
      <c r="B252" s="60"/>
      <c r="C252" s="60"/>
      <c r="D252" s="18"/>
      <c r="E252" s="27" t="s">
        <v>309</v>
      </c>
      <c r="F252" s="27" t="s">
        <v>620</v>
      </c>
      <c r="G252" s="91" t="s">
        <v>888</v>
      </c>
      <c r="H252" s="49"/>
      <c r="I252" s="19"/>
      <c r="J252" s="19"/>
      <c r="K252" s="20"/>
    </row>
    <row r="253" spans="1:13" s="10" customFormat="1" ht="84" customHeight="1" x14ac:dyDescent="0.25">
      <c r="A253" s="101"/>
      <c r="B253" s="60"/>
      <c r="C253" s="60"/>
      <c r="D253" s="18"/>
      <c r="E253" s="27" t="s">
        <v>306</v>
      </c>
      <c r="F253" s="27" t="s">
        <v>307</v>
      </c>
      <c r="G253" s="91" t="s">
        <v>890</v>
      </c>
      <c r="H253" s="49"/>
      <c r="I253" s="19"/>
      <c r="J253" s="19"/>
      <c r="K253" s="20" t="s">
        <v>308</v>
      </c>
    </row>
    <row r="254" spans="1:13" s="10" customFormat="1" ht="156.75" customHeight="1" x14ac:dyDescent="0.25">
      <c r="A254" s="343" t="s">
        <v>280</v>
      </c>
      <c r="B254" s="343" t="s">
        <v>276</v>
      </c>
      <c r="C254" s="343" t="s">
        <v>383</v>
      </c>
      <c r="D254" s="102"/>
      <c r="E254" s="91" t="s">
        <v>310</v>
      </c>
      <c r="F254" s="27" t="s">
        <v>892</v>
      </c>
      <c r="G254" s="91" t="s">
        <v>891</v>
      </c>
      <c r="H254" s="103"/>
      <c r="I254" s="104"/>
      <c r="J254" s="104"/>
      <c r="K254" s="59"/>
    </row>
    <row r="255" spans="1:13" s="10" customFormat="1" ht="241.5" customHeight="1" x14ac:dyDescent="0.25">
      <c r="A255" s="343"/>
      <c r="B255" s="343"/>
      <c r="C255" s="343"/>
      <c r="D255" s="102"/>
      <c r="E255" s="91" t="s">
        <v>524</v>
      </c>
      <c r="F255" s="27" t="s">
        <v>893</v>
      </c>
      <c r="G255" s="91" t="s">
        <v>894</v>
      </c>
      <c r="H255" s="92"/>
      <c r="I255" s="262"/>
      <c r="J255" s="262" t="s">
        <v>621</v>
      </c>
      <c r="K255" s="90" t="s">
        <v>384</v>
      </c>
    </row>
    <row r="256" spans="1:13" s="10" customFormat="1" ht="188.25" customHeight="1" x14ac:dyDescent="0.25">
      <c r="A256" s="27" t="s">
        <v>397</v>
      </c>
      <c r="B256" s="27" t="s">
        <v>398</v>
      </c>
      <c r="C256" s="335" t="s">
        <v>313</v>
      </c>
      <c r="D256" s="21"/>
      <c r="E256" s="27" t="s">
        <v>278</v>
      </c>
      <c r="F256" s="27" t="s">
        <v>896</v>
      </c>
      <c r="G256" s="27" t="s">
        <v>895</v>
      </c>
      <c r="H256" s="49"/>
      <c r="I256" s="26"/>
      <c r="J256" s="26"/>
      <c r="K256" s="25"/>
      <c r="L256" s="106"/>
    </row>
    <row r="257" spans="1:11" s="10" customFormat="1" ht="47.25" customHeight="1" x14ac:dyDescent="0.25">
      <c r="A257" s="27"/>
      <c r="B257" s="27"/>
      <c r="C257" s="335"/>
      <c r="D257" s="21"/>
      <c r="E257" s="27"/>
      <c r="F257" s="27"/>
      <c r="G257" s="27"/>
      <c r="H257" s="26"/>
      <c r="I257" s="26"/>
      <c r="J257" s="26"/>
      <c r="K257" s="25"/>
    </row>
    <row r="258" spans="1:11" s="10" customFormat="1" ht="15.75" customHeight="1" x14ac:dyDescent="0.25">
      <c r="A258" s="27"/>
      <c r="B258" s="27"/>
      <c r="C258" s="27"/>
      <c r="D258" s="18"/>
      <c r="E258" s="27"/>
      <c r="F258" s="27"/>
      <c r="G258" s="60"/>
      <c r="H258" s="49"/>
      <c r="I258" s="26"/>
      <c r="J258" s="26"/>
      <c r="K258" s="25"/>
    </row>
    <row r="259" spans="1:11" s="10" customFormat="1" ht="196.5" customHeight="1" x14ac:dyDescent="0.25">
      <c r="A259" s="27"/>
      <c r="B259" s="27"/>
      <c r="C259" s="27"/>
      <c r="D259" s="25"/>
      <c r="E259" s="248" t="s">
        <v>277</v>
      </c>
      <c r="F259" s="27" t="s">
        <v>622</v>
      </c>
      <c r="G259" s="27" t="s">
        <v>897</v>
      </c>
      <c r="H259" s="49"/>
      <c r="I259" s="26"/>
      <c r="J259" s="26"/>
      <c r="K259" s="25"/>
    </row>
    <row r="260" spans="1:11" s="10" customFormat="1" ht="120" customHeight="1" x14ac:dyDescent="0.25">
      <c r="A260" s="27" t="s">
        <v>299</v>
      </c>
      <c r="B260" s="27"/>
      <c r="C260" s="27" t="s">
        <v>300</v>
      </c>
      <c r="D260" s="25"/>
      <c r="E260" s="248" t="s">
        <v>314</v>
      </c>
      <c r="F260" s="27" t="s">
        <v>625</v>
      </c>
      <c r="G260" s="27" t="s">
        <v>914</v>
      </c>
      <c r="H260" s="49"/>
      <c r="I260" s="26"/>
      <c r="J260" s="26"/>
      <c r="K260" s="25"/>
    </row>
    <row r="261" spans="1:11" s="10" customFormat="1" ht="30" customHeight="1" x14ac:dyDescent="0.25">
      <c r="A261" s="338"/>
      <c r="B261" s="27"/>
      <c r="C261" s="338" t="s">
        <v>281</v>
      </c>
      <c r="D261" s="344" t="s">
        <v>107</v>
      </c>
      <c r="E261" s="250"/>
      <c r="F261" s="31"/>
      <c r="G261" s="31"/>
      <c r="H261" s="200">
        <v>1480000</v>
      </c>
      <c r="I261" s="245">
        <v>1474575</v>
      </c>
      <c r="J261" s="345" t="s">
        <v>916</v>
      </c>
      <c r="K261" s="25"/>
    </row>
    <row r="262" spans="1:11" s="10" customFormat="1" ht="122.25" customHeight="1" x14ac:dyDescent="0.25">
      <c r="A262" s="338"/>
      <c r="B262" s="27"/>
      <c r="C262" s="338"/>
      <c r="D262" s="342"/>
      <c r="E262" s="27" t="s">
        <v>282</v>
      </c>
      <c r="F262" s="27" t="s">
        <v>623</v>
      </c>
      <c r="G262" s="27" t="s">
        <v>911</v>
      </c>
      <c r="H262" s="247"/>
      <c r="I262" s="247"/>
      <c r="J262" s="333"/>
      <c r="K262" s="25"/>
    </row>
    <row r="263" spans="1:11" s="10" customFormat="1" ht="56.25" customHeight="1" x14ac:dyDescent="0.25">
      <c r="A263" s="27"/>
      <c r="B263" s="27"/>
      <c r="C263" s="27"/>
      <c r="D263" s="25"/>
      <c r="E263" s="27" t="s">
        <v>429</v>
      </c>
      <c r="F263" s="338" t="s">
        <v>624</v>
      </c>
      <c r="G263" s="16" t="s">
        <v>912</v>
      </c>
      <c r="H263" s="19"/>
      <c r="I263" s="26"/>
      <c r="J263" s="26"/>
      <c r="K263" s="25"/>
    </row>
    <row r="264" spans="1:11" s="10" customFormat="1" ht="231.75" customHeight="1" x14ac:dyDescent="0.25">
      <c r="A264" s="27"/>
      <c r="B264" s="27"/>
      <c r="C264" s="27"/>
      <c r="D264" s="25"/>
      <c r="E264" s="27"/>
      <c r="F264" s="338"/>
      <c r="G264" s="248" t="s">
        <v>913</v>
      </c>
      <c r="H264" s="247"/>
      <c r="I264" s="26"/>
      <c r="J264" s="26"/>
      <c r="K264" s="25"/>
    </row>
    <row r="265" spans="1:11" s="10" customFormat="1" ht="123" customHeight="1" x14ac:dyDescent="0.25">
      <c r="A265" s="343" t="s">
        <v>303</v>
      </c>
      <c r="B265" s="27" t="s">
        <v>301</v>
      </c>
      <c r="C265" s="335" t="s">
        <v>302</v>
      </c>
      <c r="D265" s="18"/>
      <c r="E265" s="335" t="s">
        <v>304</v>
      </c>
      <c r="F265" s="27" t="s">
        <v>305</v>
      </c>
      <c r="G265" s="27" t="s">
        <v>915</v>
      </c>
      <c r="H265" s="49"/>
      <c r="I265" s="26"/>
      <c r="J265" s="26"/>
      <c r="K265" s="25"/>
    </row>
    <row r="266" spans="1:11" s="10" customFormat="1" ht="94.5" customHeight="1" x14ac:dyDescent="0.25">
      <c r="A266" s="343"/>
      <c r="B266" s="27"/>
      <c r="C266" s="335"/>
      <c r="D266" s="18"/>
      <c r="E266" s="335"/>
      <c r="F266" s="27"/>
      <c r="G266" s="27"/>
      <c r="H266" s="19"/>
      <c r="I266" s="19"/>
      <c r="J266" s="19"/>
      <c r="K266" s="20"/>
    </row>
    <row r="267" spans="1:11" s="10" customFormat="1" ht="86.25" customHeight="1" x14ac:dyDescent="0.25">
      <c r="A267" s="101"/>
      <c r="B267" s="27"/>
      <c r="C267" s="27"/>
      <c r="D267" s="18"/>
      <c r="E267" s="16" t="s">
        <v>430</v>
      </c>
      <c r="F267" s="27" t="s">
        <v>431</v>
      </c>
      <c r="G267" s="27" t="s">
        <v>917</v>
      </c>
      <c r="H267" s="19"/>
      <c r="I267" s="19"/>
      <c r="J267" s="19"/>
      <c r="K267" s="20"/>
    </row>
    <row r="268" spans="1:11" s="10" customFormat="1" ht="29.25" customHeight="1" x14ac:dyDescent="0.25">
      <c r="A268" s="334" t="s">
        <v>119</v>
      </c>
      <c r="B268" s="334" t="s">
        <v>217</v>
      </c>
      <c r="C268" s="334" t="s">
        <v>315</v>
      </c>
      <c r="D268" s="344" t="s">
        <v>120</v>
      </c>
      <c r="E268" s="11"/>
      <c r="F268" s="11"/>
      <c r="G268" s="22"/>
      <c r="H268" s="345" t="s">
        <v>920</v>
      </c>
      <c r="I268" s="14"/>
      <c r="J268" s="14"/>
      <c r="K268" s="357" t="s">
        <v>122</v>
      </c>
    </row>
    <row r="269" spans="1:11" s="10" customFormat="1" ht="152.25" customHeight="1" x14ac:dyDescent="0.25">
      <c r="A269" s="335"/>
      <c r="B269" s="335"/>
      <c r="C269" s="335"/>
      <c r="D269" s="342"/>
      <c r="E269" s="16" t="s">
        <v>121</v>
      </c>
      <c r="F269" s="248" t="s">
        <v>626</v>
      </c>
      <c r="G269" s="16" t="s">
        <v>918</v>
      </c>
      <c r="H269" s="333"/>
      <c r="I269" s="26"/>
      <c r="J269" s="26"/>
      <c r="K269" s="338"/>
    </row>
    <row r="270" spans="1:11" s="10" customFormat="1" ht="99.75" customHeight="1" x14ac:dyDescent="0.25">
      <c r="A270" s="335"/>
      <c r="B270" s="335"/>
      <c r="C270" s="335"/>
      <c r="D270" s="21"/>
      <c r="E270" s="45" t="s">
        <v>283</v>
      </c>
      <c r="F270" s="45" t="s">
        <v>627</v>
      </c>
      <c r="G270" s="45" t="s">
        <v>714</v>
      </c>
      <c r="H270" s="26"/>
      <c r="I270" s="26"/>
      <c r="J270" s="26"/>
      <c r="K270" s="25"/>
    </row>
    <row r="271" spans="1:11" s="10" customFormat="1" ht="97.5" customHeight="1" x14ac:dyDescent="0.25">
      <c r="A271" s="16"/>
      <c r="B271" s="27"/>
      <c r="C271" s="16"/>
      <c r="D271" s="18"/>
      <c r="E271" s="45" t="s">
        <v>218</v>
      </c>
      <c r="F271" s="45" t="s">
        <v>219</v>
      </c>
      <c r="G271" s="45" t="s">
        <v>919</v>
      </c>
      <c r="H271" s="26"/>
      <c r="I271" s="26"/>
      <c r="J271" s="26"/>
      <c r="K271" s="25"/>
    </row>
    <row r="272" spans="1:11" s="10" customFormat="1" ht="112.5" customHeight="1" x14ac:dyDescent="0.25">
      <c r="A272" s="28"/>
      <c r="B272" s="28"/>
      <c r="C272" s="28"/>
      <c r="D272" s="43"/>
      <c r="E272" s="69" t="s">
        <v>284</v>
      </c>
      <c r="F272" s="270" t="s">
        <v>628</v>
      </c>
      <c r="G272" s="69" t="s">
        <v>714</v>
      </c>
      <c r="H272" s="40"/>
      <c r="I272" s="40"/>
      <c r="J272" s="40"/>
      <c r="K272" s="39"/>
    </row>
    <row r="273" spans="1:11" s="10" customFormat="1" ht="192" customHeight="1" x14ac:dyDescent="0.25">
      <c r="A273" s="334" t="s">
        <v>220</v>
      </c>
      <c r="B273" s="31" t="s">
        <v>432</v>
      </c>
      <c r="C273" s="334" t="s">
        <v>221</v>
      </c>
      <c r="D273" s="254" t="s">
        <v>123</v>
      </c>
      <c r="E273" s="16" t="s">
        <v>285</v>
      </c>
      <c r="F273" s="248" t="s">
        <v>629</v>
      </c>
      <c r="G273" s="261" t="s">
        <v>921</v>
      </c>
      <c r="H273" s="61">
        <v>132000</v>
      </c>
      <c r="I273" s="145" t="s">
        <v>646</v>
      </c>
      <c r="J273" s="252" t="s">
        <v>922</v>
      </c>
      <c r="K273" s="20" t="s">
        <v>286</v>
      </c>
    </row>
    <row r="274" spans="1:11" s="10" customFormat="1" ht="91.5" customHeight="1" x14ac:dyDescent="0.25">
      <c r="A274" s="335"/>
      <c r="B274" s="27"/>
      <c r="C274" s="335"/>
      <c r="D274" s="21"/>
      <c r="E274" s="16" t="s">
        <v>222</v>
      </c>
      <c r="F274" s="16"/>
      <c r="G274" s="107"/>
      <c r="H274" s="44">
        <v>51000</v>
      </c>
      <c r="I274" s="247">
        <v>51000</v>
      </c>
      <c r="J274" s="19"/>
      <c r="K274" s="20"/>
    </row>
    <row r="275" spans="1:11" s="10" customFormat="1" ht="153" customHeight="1" x14ac:dyDescent="0.25">
      <c r="A275" s="27"/>
      <c r="B275" s="16"/>
      <c r="C275" s="27"/>
      <c r="D275" s="18"/>
      <c r="E275" s="45" t="s">
        <v>433</v>
      </c>
      <c r="F275" s="45" t="s">
        <v>630</v>
      </c>
      <c r="G275" s="271" t="s">
        <v>923</v>
      </c>
      <c r="H275" s="19"/>
      <c r="I275" s="19"/>
      <c r="J275" s="19"/>
      <c r="K275" s="25"/>
    </row>
    <row r="276" spans="1:11" s="10" customFormat="1" ht="117.75" customHeight="1" x14ac:dyDescent="0.25">
      <c r="A276" s="16"/>
      <c r="B276" s="16"/>
      <c r="C276" s="16"/>
      <c r="D276" s="18"/>
      <c r="E276" s="45" t="s">
        <v>124</v>
      </c>
      <c r="F276" s="45" t="s">
        <v>631</v>
      </c>
      <c r="G276" s="45" t="s">
        <v>924</v>
      </c>
      <c r="H276" s="26"/>
      <c r="I276" s="26"/>
      <c r="J276" s="247"/>
      <c r="K276" s="25"/>
    </row>
    <row r="277" spans="1:11" s="10" customFormat="1" ht="102" customHeight="1" x14ac:dyDescent="0.25">
      <c r="A277" s="28"/>
      <c r="B277" s="28"/>
      <c r="C277" s="28"/>
      <c r="D277" s="43"/>
      <c r="E277" s="69" t="s">
        <v>223</v>
      </c>
      <c r="F277" s="69" t="s">
        <v>632</v>
      </c>
      <c r="G277" s="69" t="s">
        <v>925</v>
      </c>
      <c r="H277" s="40"/>
      <c r="I277" s="40"/>
      <c r="J277" s="40"/>
      <c r="K277" s="39"/>
    </row>
    <row r="278" spans="1:11" s="10" customFormat="1" ht="35.25" customHeight="1" x14ac:dyDescent="0.25">
      <c r="A278" s="334" t="s">
        <v>287</v>
      </c>
      <c r="B278" s="334" t="s">
        <v>224</v>
      </c>
      <c r="C278" s="334" t="s">
        <v>175</v>
      </c>
      <c r="D278" s="344" t="s">
        <v>125</v>
      </c>
      <c r="E278" s="11"/>
      <c r="F278" s="11"/>
      <c r="G278" s="11"/>
      <c r="H278" s="44">
        <v>235750</v>
      </c>
      <c r="I278" s="19">
        <v>147750</v>
      </c>
      <c r="J278" s="402" t="s">
        <v>936</v>
      </c>
      <c r="K278" s="20" t="s">
        <v>99</v>
      </c>
    </row>
    <row r="279" spans="1:11" s="10" customFormat="1" ht="207.75" customHeight="1" x14ac:dyDescent="0.25">
      <c r="A279" s="335"/>
      <c r="B279" s="335"/>
      <c r="C279" s="335"/>
      <c r="D279" s="342"/>
      <c r="E279" s="16" t="s">
        <v>288</v>
      </c>
      <c r="F279" s="259" t="s">
        <v>927</v>
      </c>
      <c r="G279" s="16" t="s">
        <v>915</v>
      </c>
      <c r="H279" s="49" t="s">
        <v>437</v>
      </c>
      <c r="I279" s="145" t="s">
        <v>646</v>
      </c>
      <c r="J279" s="403"/>
      <c r="K279" s="20"/>
    </row>
    <row r="280" spans="1:11" s="10" customFormat="1" ht="218.25" customHeight="1" x14ac:dyDescent="0.25">
      <c r="A280" s="27"/>
      <c r="B280" s="27"/>
      <c r="C280" s="335"/>
      <c r="D280" s="27"/>
      <c r="E280" s="16" t="s">
        <v>438</v>
      </c>
      <c r="F280" s="248" t="s">
        <v>633</v>
      </c>
      <c r="G280" s="16"/>
      <c r="H280" s="26"/>
      <c r="I280" s="26"/>
      <c r="J280" s="26"/>
      <c r="K280" s="25"/>
    </row>
    <row r="281" spans="1:11" s="10" customFormat="1" ht="144" customHeight="1" x14ac:dyDescent="0.25">
      <c r="A281" s="27"/>
      <c r="B281" s="27"/>
      <c r="C281" s="16"/>
      <c r="D281" s="18"/>
      <c r="E281" s="45" t="s">
        <v>126</v>
      </c>
      <c r="F281" s="46" t="s">
        <v>439</v>
      </c>
      <c r="G281" s="45" t="s">
        <v>926</v>
      </c>
      <c r="H281" s="49" t="s">
        <v>442</v>
      </c>
      <c r="I281" s="49" t="s">
        <v>442</v>
      </c>
      <c r="J281" s="26"/>
      <c r="K281" s="25"/>
    </row>
    <row r="282" spans="1:11" s="10" customFormat="1" ht="102" customHeight="1" x14ac:dyDescent="0.25">
      <c r="A282" s="27"/>
      <c r="B282" s="16"/>
      <c r="C282" s="16"/>
      <c r="D282" s="18"/>
      <c r="E282" s="45" t="s">
        <v>127</v>
      </c>
      <c r="F282" s="45" t="s">
        <v>440</v>
      </c>
      <c r="G282" s="45" t="s">
        <v>928</v>
      </c>
      <c r="H282" s="49" t="s">
        <v>442</v>
      </c>
      <c r="I282" s="49" t="s">
        <v>442</v>
      </c>
      <c r="J282" s="26"/>
      <c r="K282" s="25"/>
    </row>
    <row r="283" spans="1:11" s="10" customFormat="1" ht="96" customHeight="1" x14ac:dyDescent="0.25">
      <c r="A283" s="32"/>
      <c r="B283" s="28"/>
      <c r="C283" s="28"/>
      <c r="D283" s="43"/>
      <c r="E283" s="69" t="s">
        <v>128</v>
      </c>
      <c r="F283" s="69" t="s">
        <v>441</v>
      </c>
      <c r="G283" s="69" t="s">
        <v>929</v>
      </c>
      <c r="H283" s="49" t="s">
        <v>442</v>
      </c>
      <c r="I283" s="49" t="s">
        <v>442</v>
      </c>
      <c r="J283" s="40"/>
      <c r="K283" s="39"/>
    </row>
    <row r="284" spans="1:11" s="10" customFormat="1" ht="30.75" customHeight="1" x14ac:dyDescent="0.25">
      <c r="A284" s="334" t="s">
        <v>434</v>
      </c>
      <c r="B284" s="334" t="s">
        <v>435</v>
      </c>
      <c r="C284" s="334" t="s">
        <v>104</v>
      </c>
      <c r="D284" s="344" t="s">
        <v>137</v>
      </c>
      <c r="E284" s="11"/>
      <c r="F284" s="11"/>
      <c r="G284" s="22"/>
      <c r="H284" s="47">
        <v>2085000</v>
      </c>
      <c r="I284" s="260">
        <v>1884998</v>
      </c>
      <c r="J284" s="345" t="s">
        <v>958</v>
      </c>
      <c r="K284" s="357" t="s">
        <v>105</v>
      </c>
    </row>
    <row r="285" spans="1:11" s="10" customFormat="1" ht="188.25" customHeight="1" x14ac:dyDescent="0.25">
      <c r="A285" s="335"/>
      <c r="B285" s="335"/>
      <c r="C285" s="335"/>
      <c r="D285" s="342"/>
      <c r="E285" s="16" t="s">
        <v>399</v>
      </c>
      <c r="F285" s="248" t="s">
        <v>436</v>
      </c>
      <c r="G285" s="16" t="s">
        <v>930</v>
      </c>
      <c r="H285" s="49"/>
      <c r="I285" s="49"/>
      <c r="J285" s="333"/>
      <c r="K285" s="338"/>
    </row>
    <row r="286" spans="1:11" s="10" customFormat="1" ht="198.75" customHeight="1" x14ac:dyDescent="0.25">
      <c r="A286" s="335"/>
      <c r="B286" s="335" t="s">
        <v>289</v>
      </c>
      <c r="C286" s="27" t="s">
        <v>290</v>
      </c>
      <c r="D286" s="18"/>
      <c r="E286" s="27" t="s">
        <v>291</v>
      </c>
      <c r="F286" s="27" t="s">
        <v>933</v>
      </c>
      <c r="G286" s="27" t="s">
        <v>932</v>
      </c>
      <c r="H286" s="49"/>
      <c r="I286" s="145"/>
      <c r="J286" s="247" t="s">
        <v>839</v>
      </c>
      <c r="K286" s="25"/>
    </row>
    <row r="287" spans="1:11" s="10" customFormat="1" ht="18" customHeight="1" x14ac:dyDescent="0.25">
      <c r="A287" s="335"/>
      <c r="B287" s="335"/>
      <c r="C287" s="27"/>
      <c r="D287" s="18"/>
      <c r="E287" s="27"/>
      <c r="F287" s="27"/>
      <c r="G287" s="27"/>
      <c r="H287" s="26"/>
      <c r="I287" s="26"/>
      <c r="J287" s="26"/>
      <c r="K287" s="25"/>
    </row>
    <row r="288" spans="1:11" s="10" customFormat="1" ht="231" customHeight="1" x14ac:dyDescent="0.25">
      <c r="A288" s="27"/>
      <c r="B288" s="16"/>
      <c r="C288" s="16"/>
      <c r="D288" s="18"/>
      <c r="E288" s="27" t="s">
        <v>292</v>
      </c>
      <c r="F288" s="248" t="s">
        <v>934</v>
      </c>
      <c r="G288" s="16" t="s">
        <v>935</v>
      </c>
      <c r="H288" s="49"/>
      <c r="I288" s="26"/>
      <c r="J288" s="26"/>
      <c r="K288" s="25"/>
    </row>
    <row r="289" spans="1:11" s="10" customFormat="1" ht="102" customHeight="1" x14ac:dyDescent="0.25">
      <c r="A289" s="32"/>
      <c r="B289" s="125"/>
      <c r="C289" s="125"/>
      <c r="D289" s="43"/>
      <c r="E289" s="32" t="s">
        <v>316</v>
      </c>
      <c r="F289" s="251" t="s">
        <v>317</v>
      </c>
      <c r="G289" s="125" t="s">
        <v>931</v>
      </c>
      <c r="H289" s="50"/>
      <c r="I289" s="50"/>
      <c r="J289" s="40"/>
      <c r="K289" s="39"/>
    </row>
    <row r="290" spans="1:11" s="10" customFormat="1" ht="27" customHeight="1" x14ac:dyDescent="0.25">
      <c r="A290" s="293" t="s">
        <v>950</v>
      </c>
      <c r="B290" s="294"/>
      <c r="C290" s="294"/>
      <c r="D290" s="295"/>
      <c r="E290" s="296"/>
      <c r="F290" s="297"/>
      <c r="G290" s="298"/>
      <c r="H290" s="299">
        <f>SUM(H233:H289)</f>
        <v>6553750</v>
      </c>
      <c r="I290" s="299">
        <f>SUM(I233:I289)</f>
        <v>5899319.6299999999</v>
      </c>
      <c r="J290" s="292"/>
      <c r="K290" s="39"/>
    </row>
    <row r="291" spans="1:11" s="10" customFormat="1" ht="20.25" customHeight="1" x14ac:dyDescent="0.25">
      <c r="A291" s="389" t="s">
        <v>937</v>
      </c>
      <c r="B291" s="390"/>
      <c r="C291" s="390"/>
      <c r="D291" s="390"/>
      <c r="E291" s="390"/>
      <c r="F291" s="391"/>
      <c r="G291" s="273"/>
      <c r="H291" s="274"/>
      <c r="I291" s="274"/>
      <c r="J291" s="274"/>
      <c r="K291" s="39"/>
    </row>
    <row r="292" spans="1:11" s="10" customFormat="1" ht="63" customHeight="1" x14ac:dyDescent="0.25">
      <c r="A292" s="392" t="s">
        <v>938</v>
      </c>
      <c r="B292" s="393"/>
      <c r="C292" s="393"/>
      <c r="D292" s="393"/>
      <c r="E292" s="393"/>
      <c r="F292" s="394"/>
      <c r="G292" s="275" t="s">
        <v>939</v>
      </c>
      <c r="H292" s="276" t="s">
        <v>940</v>
      </c>
      <c r="I292" s="276" t="s">
        <v>941</v>
      </c>
      <c r="J292" s="276" t="s">
        <v>526</v>
      </c>
      <c r="K292" s="39"/>
    </row>
    <row r="293" spans="1:11" s="10" customFormat="1" ht="20.25" customHeight="1" x14ac:dyDescent="0.25">
      <c r="A293" s="395" t="s">
        <v>942</v>
      </c>
      <c r="B293" s="396"/>
      <c r="C293" s="396"/>
      <c r="D293" s="396"/>
      <c r="E293" s="396"/>
      <c r="F293" s="397"/>
      <c r="G293" s="277" t="s">
        <v>943</v>
      </c>
      <c r="H293" s="278" t="s">
        <v>944</v>
      </c>
      <c r="I293" s="278" t="s">
        <v>945</v>
      </c>
      <c r="J293" s="278" t="s">
        <v>946</v>
      </c>
      <c r="K293" s="39"/>
    </row>
    <row r="294" spans="1:11" s="10" customFormat="1" ht="20.25" customHeight="1" x14ac:dyDescent="0.25">
      <c r="A294" s="279"/>
      <c r="B294" s="280"/>
      <c r="C294" s="280"/>
      <c r="D294" s="280"/>
      <c r="E294" s="280"/>
      <c r="F294" s="280"/>
      <c r="G294" s="281"/>
      <c r="H294" s="282"/>
      <c r="I294" s="282"/>
      <c r="J294" s="282"/>
      <c r="K294" s="39"/>
    </row>
    <row r="295" spans="1:11" s="10" customFormat="1" ht="20.25" customHeight="1" x14ac:dyDescent="0.25">
      <c r="A295" s="279"/>
      <c r="B295" s="280"/>
      <c r="C295" s="280"/>
      <c r="D295" s="280"/>
      <c r="E295" s="280"/>
      <c r="F295" s="280"/>
      <c r="G295" s="281"/>
      <c r="H295" s="282"/>
      <c r="I295" s="282"/>
      <c r="J295" s="282"/>
      <c r="K295" s="39"/>
    </row>
    <row r="296" spans="1:11" s="10" customFormat="1" ht="20.25" customHeight="1" x14ac:dyDescent="0.25">
      <c r="A296" s="279"/>
      <c r="B296" s="280"/>
      <c r="C296" s="280"/>
      <c r="D296" s="280"/>
      <c r="E296" s="280"/>
      <c r="F296" s="280"/>
      <c r="G296" s="281"/>
      <c r="H296" s="282"/>
      <c r="I296" s="282"/>
      <c r="J296" s="282"/>
      <c r="K296" s="39"/>
    </row>
    <row r="297" spans="1:11" s="10" customFormat="1" ht="20.25" customHeight="1" x14ac:dyDescent="0.25">
      <c r="A297" s="279"/>
      <c r="B297" s="280"/>
      <c r="C297" s="280"/>
      <c r="D297" s="280"/>
      <c r="E297" s="280"/>
      <c r="F297" s="280"/>
      <c r="G297" s="281"/>
      <c r="H297" s="282"/>
      <c r="I297" s="282"/>
      <c r="J297" s="282"/>
      <c r="K297" s="39"/>
    </row>
    <row r="298" spans="1:11" s="10" customFormat="1" ht="20.25" customHeight="1" x14ac:dyDescent="0.25">
      <c r="A298" s="279"/>
      <c r="B298" s="280"/>
      <c r="C298" s="280"/>
      <c r="D298" s="280"/>
      <c r="E298" s="280"/>
      <c r="F298" s="280"/>
      <c r="G298" s="281"/>
      <c r="H298" s="282"/>
      <c r="I298" s="282"/>
      <c r="J298" s="282"/>
      <c r="K298" s="39"/>
    </row>
    <row r="299" spans="1:11" s="10" customFormat="1" ht="20.25" customHeight="1" x14ac:dyDescent="0.25">
      <c r="A299" s="279"/>
      <c r="B299" s="280"/>
      <c r="C299" s="280"/>
      <c r="D299" s="280"/>
      <c r="E299" s="280"/>
      <c r="F299" s="280"/>
      <c r="G299" s="281"/>
      <c r="H299" s="282"/>
      <c r="I299" s="282"/>
      <c r="J299" s="282"/>
      <c r="K299" s="39"/>
    </row>
    <row r="300" spans="1:11" s="10" customFormat="1" ht="20.25" customHeight="1" x14ac:dyDescent="0.25">
      <c r="A300" s="279"/>
      <c r="B300" s="280"/>
      <c r="C300" s="280"/>
      <c r="D300" s="280"/>
      <c r="E300" s="280"/>
      <c r="F300" s="280"/>
      <c r="G300" s="281"/>
      <c r="H300" s="282"/>
      <c r="I300" s="282"/>
      <c r="J300" s="282"/>
      <c r="K300" s="39"/>
    </row>
    <row r="301" spans="1:11" s="10" customFormat="1" ht="20.25" customHeight="1" x14ac:dyDescent="0.25">
      <c r="A301" s="279"/>
      <c r="B301" s="280"/>
      <c r="C301" s="280"/>
      <c r="D301" s="280"/>
      <c r="E301" s="280"/>
      <c r="F301" s="280"/>
      <c r="G301" s="281"/>
      <c r="H301" s="282"/>
      <c r="I301" s="282"/>
      <c r="J301" s="282"/>
      <c r="K301" s="39"/>
    </row>
    <row r="302" spans="1:11" s="10" customFormat="1" ht="20.25" customHeight="1" x14ac:dyDescent="0.25">
      <c r="A302" s="279"/>
      <c r="B302" s="280"/>
      <c r="C302" s="280"/>
      <c r="D302" s="280"/>
      <c r="E302" s="280"/>
      <c r="F302" s="280"/>
      <c r="G302" s="281"/>
      <c r="H302" s="282"/>
      <c r="I302" s="282"/>
      <c r="J302" s="282"/>
      <c r="K302" s="39"/>
    </row>
    <row r="303" spans="1:11" s="10" customFormat="1" ht="20.25" customHeight="1" x14ac:dyDescent="0.25">
      <c r="A303" s="283"/>
      <c r="B303" s="284"/>
      <c r="C303" s="284"/>
      <c r="D303" s="285"/>
      <c r="E303" s="284"/>
      <c r="F303" s="284"/>
      <c r="G303" s="286"/>
      <c r="H303" s="287"/>
      <c r="I303" s="287"/>
      <c r="J303" s="287"/>
      <c r="K303" s="39"/>
    </row>
    <row r="304" spans="1:11" s="10" customFormat="1" ht="20.25" customHeight="1" x14ac:dyDescent="0.25">
      <c r="A304" s="283"/>
      <c r="B304" s="284"/>
      <c r="C304" s="284"/>
      <c r="D304" s="285"/>
      <c r="E304" s="284"/>
      <c r="F304" s="284"/>
      <c r="G304" s="286"/>
      <c r="H304" s="287"/>
      <c r="I304" s="287"/>
      <c r="J304" s="287"/>
      <c r="K304" s="39"/>
    </row>
    <row r="305" spans="1:11" s="10" customFormat="1" ht="20.25" customHeight="1" x14ac:dyDescent="0.25">
      <c r="A305" s="283"/>
      <c r="B305" s="284"/>
      <c r="C305" s="284"/>
      <c r="D305" s="285"/>
      <c r="E305" s="284"/>
      <c r="F305" s="284"/>
      <c r="G305" s="286"/>
      <c r="H305" s="287"/>
      <c r="I305" s="287"/>
      <c r="J305" s="287"/>
      <c r="K305" s="39"/>
    </row>
    <row r="306" spans="1:11" s="86" customFormat="1" x14ac:dyDescent="0.25">
      <c r="A306" s="407" t="s">
        <v>947</v>
      </c>
      <c r="B306" s="408"/>
      <c r="C306" s="408"/>
      <c r="D306" s="408"/>
      <c r="E306" s="408"/>
      <c r="F306" s="408"/>
      <c r="G306" s="288"/>
      <c r="H306" s="289">
        <f>SUM(H303:H305)</f>
        <v>0</v>
      </c>
      <c r="I306" s="289">
        <f t="shared" ref="I306:J306" si="0">SUM(I303:I305)</f>
        <v>0</v>
      </c>
      <c r="J306" s="289">
        <f t="shared" si="0"/>
        <v>0</v>
      </c>
      <c r="K306" s="108"/>
    </row>
    <row r="307" spans="1:11" s="86" customFormat="1" ht="21.75" customHeight="1" x14ac:dyDescent="0.25">
      <c r="A307" s="404" t="s">
        <v>948</v>
      </c>
      <c r="B307" s="405"/>
      <c r="C307" s="405"/>
      <c r="D307" s="405"/>
      <c r="E307" s="405"/>
      <c r="F307" s="406"/>
      <c r="G307" s="290"/>
      <c r="H307" s="291">
        <f>SUM(H231,H290,H306)</f>
        <v>184421861.05000001</v>
      </c>
      <c r="I307" s="291">
        <f>SUM(I231,I290,I306)</f>
        <v>156569628.94</v>
      </c>
      <c r="J307" s="291">
        <f>H307-I307</f>
        <v>27852232.110000014</v>
      </c>
      <c r="K307" s="109"/>
    </row>
    <row r="308" spans="1:11" s="86" customFormat="1" ht="21.75" customHeight="1" x14ac:dyDescent="0.25">
      <c r="A308" s="110"/>
      <c r="B308" s="110"/>
      <c r="C308" s="110"/>
      <c r="D308" s="110"/>
      <c r="E308" s="110"/>
      <c r="F308" s="110"/>
      <c r="G308" s="110"/>
      <c r="H308" s="110"/>
      <c r="I308" s="110"/>
      <c r="J308" s="110"/>
      <c r="K308" s="111"/>
    </row>
    <row r="309" spans="1:11" s="112" customFormat="1" ht="15" customHeight="1" x14ac:dyDescent="0.25">
      <c r="A309" s="255"/>
      <c r="B309" s="255"/>
      <c r="C309" s="86"/>
      <c r="D309" s="86"/>
      <c r="E309" s="86"/>
      <c r="F309" s="86"/>
      <c r="G309" s="86"/>
      <c r="H309" s="255"/>
      <c r="I309" s="255"/>
      <c r="J309" s="255"/>
      <c r="K309" s="115"/>
    </row>
    <row r="310" spans="1:11" s="112" customFormat="1" ht="15" customHeight="1" x14ac:dyDescent="0.25">
      <c r="A310" s="255"/>
      <c r="B310" s="255"/>
      <c r="C310" s="86"/>
      <c r="D310" s="86"/>
      <c r="E310" s="86"/>
      <c r="F310" s="86"/>
      <c r="G310" s="86"/>
      <c r="H310" s="255"/>
      <c r="I310" s="255"/>
      <c r="J310" s="255"/>
      <c r="K310" s="115"/>
    </row>
    <row r="311" spans="1:11" s="112" customFormat="1" ht="15" customHeight="1" x14ac:dyDescent="0.25">
      <c r="A311" s="255"/>
      <c r="B311" s="255"/>
      <c r="C311" s="86"/>
      <c r="D311" s="86"/>
      <c r="E311" s="86"/>
      <c r="F311" s="86"/>
      <c r="G311" s="86"/>
      <c r="H311" s="255"/>
      <c r="I311" s="255"/>
      <c r="J311" s="255"/>
      <c r="K311" s="115"/>
    </row>
    <row r="312" spans="1:11" s="112" customFormat="1" ht="15" customHeight="1" x14ac:dyDescent="0.25">
      <c r="A312" s="255"/>
      <c r="B312" s="255"/>
      <c r="C312" s="86"/>
      <c r="D312" s="86"/>
      <c r="E312" s="86"/>
      <c r="F312" s="86"/>
      <c r="G312" s="86"/>
      <c r="H312" s="255"/>
      <c r="I312" s="255"/>
      <c r="J312" s="255"/>
      <c r="K312" s="115"/>
    </row>
    <row r="313" spans="1:11" s="112" customFormat="1" ht="15" customHeight="1" x14ac:dyDescent="0.25">
      <c r="A313" s="255"/>
      <c r="B313" s="255"/>
      <c r="C313" s="86"/>
      <c r="D313" s="86"/>
      <c r="E313" s="86"/>
      <c r="F313" s="86"/>
      <c r="G313" s="86"/>
      <c r="H313" s="255"/>
      <c r="I313" s="255"/>
      <c r="J313" s="255"/>
      <c r="K313" s="115"/>
    </row>
    <row r="314" spans="1:11" s="112" customFormat="1" ht="15" customHeight="1" x14ac:dyDescent="0.25">
      <c r="A314" s="255"/>
      <c r="B314" s="255"/>
      <c r="C314" s="86"/>
      <c r="D314" s="86"/>
      <c r="E314" s="86"/>
      <c r="F314" s="86"/>
      <c r="G314" s="86"/>
      <c r="H314" s="255"/>
      <c r="I314" s="255"/>
      <c r="J314" s="255"/>
      <c r="K314" s="115"/>
    </row>
    <row r="315" spans="1:11" s="112" customFormat="1" ht="15" customHeight="1" x14ac:dyDescent="0.25">
      <c r="A315" s="255"/>
      <c r="B315" s="255"/>
      <c r="C315" s="86"/>
      <c r="D315" s="86"/>
      <c r="E315" s="86"/>
      <c r="F315" s="86"/>
      <c r="G315" s="86"/>
      <c r="H315" s="255"/>
      <c r="I315" s="255"/>
      <c r="J315" s="255"/>
      <c r="K315" s="115"/>
    </row>
    <row r="316" spans="1:11" s="112" customFormat="1" ht="15" customHeight="1" x14ac:dyDescent="0.25">
      <c r="A316" s="255"/>
      <c r="B316" s="255"/>
      <c r="C316" s="86"/>
      <c r="D316" s="86"/>
      <c r="E316" s="86"/>
      <c r="F316" s="86"/>
      <c r="G316" s="86"/>
      <c r="H316" s="255"/>
      <c r="I316" s="255"/>
      <c r="J316" s="255"/>
      <c r="K316" s="115"/>
    </row>
    <row r="317" spans="1:11" s="112" customFormat="1" ht="15" customHeight="1" x14ac:dyDescent="0.25">
      <c r="A317" s="255"/>
      <c r="B317" s="255"/>
      <c r="C317" s="86"/>
      <c r="D317" s="86"/>
      <c r="E317" s="86"/>
      <c r="F317" s="86"/>
      <c r="G317" s="86"/>
      <c r="H317" s="255"/>
      <c r="I317" s="255"/>
      <c r="J317" s="255"/>
      <c r="K317" s="115"/>
    </row>
    <row r="318" spans="1:11" s="112" customFormat="1" ht="15" customHeight="1" x14ac:dyDescent="0.25">
      <c r="A318" s="255"/>
      <c r="B318" s="255"/>
      <c r="C318" s="86"/>
      <c r="D318" s="86"/>
      <c r="E318" s="86"/>
      <c r="F318" s="86"/>
      <c r="G318" s="86"/>
      <c r="H318" s="255"/>
      <c r="I318" s="255"/>
      <c r="J318" s="255"/>
      <c r="K318" s="115"/>
    </row>
    <row r="319" spans="1:11" s="112" customFormat="1" ht="15" customHeight="1" x14ac:dyDescent="0.25">
      <c r="A319" s="255"/>
      <c r="B319" s="255"/>
      <c r="C319" s="86"/>
      <c r="D319" s="86"/>
      <c r="E319" s="86"/>
      <c r="F319" s="86"/>
      <c r="G319" s="86"/>
      <c r="H319" s="255"/>
      <c r="I319" s="255"/>
      <c r="J319" s="255"/>
      <c r="K319" s="115"/>
    </row>
    <row r="320" spans="1:11" s="112" customFormat="1" ht="15" customHeight="1" x14ac:dyDescent="0.25">
      <c r="A320" s="255"/>
      <c r="B320" s="255"/>
      <c r="C320" s="86"/>
      <c r="D320" s="86"/>
      <c r="E320" s="86"/>
      <c r="F320" s="86"/>
      <c r="G320" s="86"/>
      <c r="H320" s="255"/>
      <c r="I320" s="255"/>
      <c r="J320" s="255"/>
      <c r="K320" s="115"/>
    </row>
    <row r="321" spans="1:11" s="112" customFormat="1" ht="15" customHeight="1" x14ac:dyDescent="0.25">
      <c r="A321" s="255"/>
      <c r="B321" s="255"/>
      <c r="C321" s="86"/>
      <c r="D321" s="86"/>
      <c r="E321" s="86"/>
      <c r="F321" s="86"/>
      <c r="G321" s="86"/>
      <c r="H321" s="255"/>
      <c r="I321" s="255"/>
      <c r="J321" s="255"/>
      <c r="K321" s="115"/>
    </row>
    <row r="322" spans="1:11" s="112" customFormat="1" ht="15" customHeight="1" x14ac:dyDescent="0.25">
      <c r="A322" s="255"/>
      <c r="B322" s="255"/>
      <c r="C322" s="86"/>
      <c r="D322" s="86"/>
      <c r="E322" s="86"/>
      <c r="F322" s="86"/>
      <c r="G322" s="86"/>
      <c r="H322" s="255"/>
      <c r="I322" s="255"/>
      <c r="J322" s="255"/>
      <c r="K322" s="115"/>
    </row>
    <row r="323" spans="1:11" s="112" customFormat="1" ht="15" customHeight="1" x14ac:dyDescent="0.25">
      <c r="A323" s="255"/>
      <c r="B323" s="255"/>
      <c r="C323" s="86"/>
      <c r="D323" s="86"/>
      <c r="E323" s="86"/>
      <c r="F323" s="86"/>
      <c r="G323" s="86"/>
      <c r="H323" s="255"/>
      <c r="I323" s="255"/>
      <c r="J323" s="255"/>
      <c r="K323" s="115"/>
    </row>
    <row r="324" spans="1:11" s="112" customFormat="1" ht="15" customHeight="1" x14ac:dyDescent="0.25">
      <c r="A324" s="255"/>
      <c r="B324" s="255"/>
      <c r="C324" s="86"/>
      <c r="D324" s="86"/>
      <c r="E324" s="86"/>
      <c r="F324" s="86"/>
      <c r="G324" s="86"/>
      <c r="H324" s="255"/>
      <c r="I324" s="255"/>
      <c r="J324" s="255"/>
      <c r="K324" s="115"/>
    </row>
    <row r="325" spans="1:11" s="112" customFormat="1" ht="15" customHeight="1" x14ac:dyDescent="0.25">
      <c r="A325" s="255"/>
      <c r="B325" s="255"/>
      <c r="C325" s="86"/>
      <c r="D325" s="86"/>
      <c r="E325" s="86"/>
      <c r="F325" s="86"/>
      <c r="G325" s="86"/>
      <c r="H325" s="255"/>
      <c r="I325" s="255"/>
      <c r="J325" s="255"/>
      <c r="K325" s="115"/>
    </row>
    <row r="326" spans="1:11" s="112" customFormat="1" ht="15" customHeight="1" x14ac:dyDescent="0.25">
      <c r="A326" s="255"/>
      <c r="B326" s="255"/>
      <c r="C326" s="86"/>
      <c r="D326" s="86"/>
      <c r="E326" s="86"/>
      <c r="F326" s="86"/>
      <c r="G326" s="86"/>
      <c r="H326" s="255"/>
      <c r="I326" s="255"/>
      <c r="J326" s="255"/>
      <c r="K326" s="115"/>
    </row>
    <row r="327" spans="1:11" s="112" customFormat="1" ht="15" customHeight="1" x14ac:dyDescent="0.25">
      <c r="A327" s="255"/>
      <c r="B327" s="255"/>
      <c r="C327" s="86"/>
      <c r="D327" s="86"/>
      <c r="E327" s="86"/>
      <c r="F327" s="86"/>
      <c r="G327" s="86"/>
      <c r="H327" s="255"/>
      <c r="I327" s="255"/>
      <c r="J327" s="255"/>
      <c r="K327" s="115"/>
    </row>
    <row r="328" spans="1:11" s="112" customFormat="1" ht="15" customHeight="1" x14ac:dyDescent="0.25">
      <c r="A328" s="255"/>
      <c r="B328" s="255"/>
      <c r="C328" s="86"/>
      <c r="D328" s="86"/>
      <c r="E328" s="86"/>
      <c r="F328" s="86"/>
      <c r="G328" s="86"/>
      <c r="H328" s="255"/>
      <c r="I328" s="255"/>
      <c r="J328" s="255"/>
      <c r="K328" s="115"/>
    </row>
    <row r="329" spans="1:11" s="112" customFormat="1" ht="15" customHeight="1" x14ac:dyDescent="0.25">
      <c r="A329" s="255"/>
      <c r="B329" s="255"/>
      <c r="C329" s="86"/>
      <c r="D329" s="86"/>
      <c r="E329" s="86"/>
      <c r="F329" s="86"/>
      <c r="G329" s="86"/>
      <c r="H329" s="255"/>
      <c r="I329" s="255"/>
      <c r="J329" s="255"/>
      <c r="K329" s="115"/>
    </row>
    <row r="330" spans="1:11" s="112" customFormat="1" ht="15" customHeight="1" x14ac:dyDescent="0.25">
      <c r="A330" s="255"/>
      <c r="B330" s="255"/>
      <c r="C330" s="86"/>
      <c r="D330" s="86"/>
      <c r="E330" s="86"/>
      <c r="F330" s="86"/>
      <c r="G330" s="86"/>
      <c r="H330" s="255"/>
      <c r="I330" s="255"/>
      <c r="J330" s="255"/>
      <c r="K330" s="115"/>
    </row>
    <row r="331" spans="1:11" s="112" customFormat="1" ht="15" customHeight="1" x14ac:dyDescent="0.25">
      <c r="A331" s="255"/>
      <c r="B331" s="255"/>
      <c r="C331" s="86"/>
      <c r="D331" s="86"/>
      <c r="E331" s="86"/>
      <c r="F331" s="86"/>
      <c r="G331" s="86"/>
      <c r="H331" s="255"/>
      <c r="I331" s="255"/>
      <c r="J331" s="255"/>
      <c r="K331" s="115"/>
    </row>
    <row r="332" spans="1:11" s="112" customFormat="1" ht="15" customHeight="1" x14ac:dyDescent="0.25">
      <c r="A332" s="374" t="s">
        <v>956</v>
      </c>
      <c r="B332" s="374"/>
      <c r="C332" s="374"/>
      <c r="D332" s="86"/>
      <c r="E332" s="86" t="s">
        <v>957</v>
      </c>
      <c r="F332" s="86"/>
      <c r="G332" s="86"/>
      <c r="H332" s="374" t="s">
        <v>146</v>
      </c>
      <c r="I332" s="374"/>
      <c r="J332" s="255"/>
      <c r="K332" s="115"/>
    </row>
    <row r="333" spans="1:11" s="112" customFormat="1" ht="15" customHeight="1" x14ac:dyDescent="0.25">
      <c r="A333" s="255"/>
      <c r="B333" s="255"/>
      <c r="C333" s="255"/>
      <c r="D333" s="86"/>
      <c r="E333" s="86"/>
      <c r="F333" s="86"/>
      <c r="G333" s="86"/>
      <c r="H333" s="255"/>
      <c r="I333" s="255"/>
      <c r="J333" s="255"/>
      <c r="K333" s="115"/>
    </row>
    <row r="334" spans="1:11" s="112" customFormat="1" ht="15" customHeight="1" x14ac:dyDescent="0.25">
      <c r="A334" s="255"/>
      <c r="B334" s="255"/>
      <c r="C334" s="255"/>
      <c r="D334" s="86"/>
      <c r="E334" s="86"/>
      <c r="F334" s="86"/>
      <c r="G334" s="86"/>
      <c r="H334" s="255"/>
      <c r="I334" s="255"/>
      <c r="J334" s="255"/>
      <c r="K334" s="115"/>
    </row>
    <row r="335" spans="1:11" s="112" customFormat="1" ht="15" customHeight="1" x14ac:dyDescent="0.25">
      <c r="A335" s="255"/>
      <c r="B335" s="255"/>
      <c r="C335" s="255"/>
      <c r="D335" s="86"/>
      <c r="E335" s="86"/>
      <c r="F335" s="86"/>
      <c r="G335" s="86"/>
      <c r="H335" s="255"/>
      <c r="I335" s="255"/>
      <c r="J335" s="255"/>
      <c r="K335" s="115"/>
    </row>
    <row r="336" spans="1:11" s="112" customFormat="1" x14ac:dyDescent="0.25">
      <c r="A336" s="114"/>
      <c r="B336" s="114"/>
      <c r="C336" s="86"/>
      <c r="D336" s="86"/>
      <c r="E336" s="86"/>
      <c r="F336" s="114"/>
      <c r="G336" s="86"/>
      <c r="H336" s="255"/>
      <c r="I336" s="114"/>
      <c r="J336" s="114"/>
      <c r="K336" s="115"/>
    </row>
    <row r="337" spans="1:11" s="112" customFormat="1" x14ac:dyDescent="0.25">
      <c r="A337" s="86"/>
      <c r="B337" s="86"/>
      <c r="C337" s="86"/>
      <c r="D337" s="86"/>
      <c r="E337" s="86"/>
      <c r="F337" s="86"/>
      <c r="G337" s="86"/>
      <c r="H337" s="86"/>
      <c r="I337" s="86"/>
      <c r="J337" s="86"/>
      <c r="K337" s="115"/>
    </row>
    <row r="338" spans="1:11" s="112" customFormat="1" x14ac:dyDescent="0.25">
      <c r="K338" s="113"/>
    </row>
    <row r="339" spans="1:11" s="112" customFormat="1" x14ac:dyDescent="0.25">
      <c r="A339" s="116" t="s">
        <v>257</v>
      </c>
      <c r="B339" s="116"/>
      <c r="C339" s="116"/>
      <c r="D339" s="116"/>
      <c r="E339" s="116" t="s">
        <v>952</v>
      </c>
      <c r="F339" s="116"/>
      <c r="G339" s="116"/>
      <c r="H339" s="116" t="s">
        <v>258</v>
      </c>
      <c r="K339" s="113"/>
    </row>
    <row r="340" spans="1:11" s="112" customFormat="1" ht="16.5" customHeight="1" x14ac:dyDescent="0.25">
      <c r="A340" s="112" t="s">
        <v>140</v>
      </c>
      <c r="B340" s="112" t="s">
        <v>215</v>
      </c>
      <c r="E340" s="112" t="s">
        <v>953</v>
      </c>
      <c r="H340" s="112" t="s">
        <v>145</v>
      </c>
      <c r="K340" s="113"/>
    </row>
    <row r="341" spans="1:11" s="112" customFormat="1" ht="16.5" x14ac:dyDescent="0.25">
      <c r="A341" s="112" t="s">
        <v>951</v>
      </c>
      <c r="D341" s="117"/>
      <c r="E341" s="117" t="s">
        <v>954</v>
      </c>
      <c r="H341" s="112" t="s">
        <v>139</v>
      </c>
      <c r="K341" s="113"/>
    </row>
    <row r="342" spans="1:11" s="112" customFormat="1" ht="18" customHeight="1" x14ac:dyDescent="0.25">
      <c r="K342" s="113"/>
    </row>
    <row r="343" spans="1:11" s="112" customFormat="1" x14ac:dyDescent="0.25">
      <c r="K343" s="113"/>
    </row>
    <row r="344" spans="1:11" s="112" customFormat="1" x14ac:dyDescent="0.25">
      <c r="K344" s="113"/>
    </row>
    <row r="345" spans="1:11" s="112" customFormat="1" x14ac:dyDescent="0.25">
      <c r="K345" s="113"/>
    </row>
    <row r="346" spans="1:11" s="112" customFormat="1" x14ac:dyDescent="0.25">
      <c r="A346" s="374"/>
      <c r="B346" s="374"/>
      <c r="D346" s="114" t="s">
        <v>147</v>
      </c>
      <c r="G346" s="114"/>
      <c r="K346" s="113"/>
    </row>
    <row r="347" spans="1:11" s="112" customFormat="1" x14ac:dyDescent="0.25">
      <c r="A347" s="86"/>
      <c r="B347" s="86"/>
      <c r="E347" s="116"/>
      <c r="F347" s="116"/>
      <c r="K347" s="113"/>
    </row>
    <row r="348" spans="1:11" s="112" customFormat="1" x14ac:dyDescent="0.25">
      <c r="A348" s="86"/>
      <c r="B348" s="86"/>
      <c r="E348" s="116"/>
      <c r="F348" s="116"/>
      <c r="K348" s="113"/>
    </row>
    <row r="349" spans="1:11" s="112" customFormat="1" x14ac:dyDescent="0.25">
      <c r="C349" s="116"/>
      <c r="E349" s="116"/>
      <c r="K349" s="113"/>
    </row>
    <row r="350" spans="1:11" s="112" customFormat="1" x14ac:dyDescent="0.25">
      <c r="A350" s="116"/>
      <c r="D350" s="116" t="s">
        <v>955</v>
      </c>
      <c r="G350" s="332" t="s">
        <v>962</v>
      </c>
      <c r="K350" s="113"/>
    </row>
    <row r="351" spans="1:11" s="112" customFormat="1" x14ac:dyDescent="0.25">
      <c r="D351" s="112" t="s">
        <v>138</v>
      </c>
      <c r="G351" s="113"/>
    </row>
    <row r="352" spans="1:11" s="112" customFormat="1" x14ac:dyDescent="0.25">
      <c r="D352" s="112" t="s">
        <v>141</v>
      </c>
      <c r="K352" s="113"/>
    </row>
    <row r="353" spans="11:11" s="112" customFormat="1" x14ac:dyDescent="0.25">
      <c r="K353" s="113"/>
    </row>
    <row r="354" spans="11:11" s="112" customFormat="1" x14ac:dyDescent="0.25">
      <c r="K354" s="113"/>
    </row>
    <row r="355" spans="11:11" s="112" customFormat="1" x14ac:dyDescent="0.25">
      <c r="K355" s="113"/>
    </row>
  </sheetData>
  <mergeCells count="307">
    <mergeCell ref="A291:F291"/>
    <mergeCell ref="A292:F292"/>
    <mergeCell ref="A293:F293"/>
    <mergeCell ref="A231:G231"/>
    <mergeCell ref="A332:C332"/>
    <mergeCell ref="H332:I332"/>
    <mergeCell ref="J284:J285"/>
    <mergeCell ref="F263:F264"/>
    <mergeCell ref="A261:A262"/>
    <mergeCell ref="C261:C262"/>
    <mergeCell ref="D261:D262"/>
    <mergeCell ref="E235:E236"/>
    <mergeCell ref="G235:G236"/>
    <mergeCell ref="J261:J262"/>
    <mergeCell ref="H268:H269"/>
    <mergeCell ref="J278:J279"/>
    <mergeCell ref="D250:D251"/>
    <mergeCell ref="A307:F307"/>
    <mergeCell ref="A306:F306"/>
    <mergeCell ref="D268:D269"/>
    <mergeCell ref="K166:K167"/>
    <mergeCell ref="H166:H167"/>
    <mergeCell ref="K211:K212"/>
    <mergeCell ref="B215:B216"/>
    <mergeCell ref="C215:C216"/>
    <mergeCell ref="J200:J201"/>
    <mergeCell ref="J123:J124"/>
    <mergeCell ref="G124:G125"/>
    <mergeCell ref="G126:G127"/>
    <mergeCell ref="J126:J128"/>
    <mergeCell ref="J130:J131"/>
    <mergeCell ref="J144:J145"/>
    <mergeCell ref="J147:J150"/>
    <mergeCell ref="G156:G157"/>
    <mergeCell ref="I166:I167"/>
    <mergeCell ref="J194:J197"/>
    <mergeCell ref="D182:D183"/>
    <mergeCell ref="F156:F157"/>
    <mergeCell ref="E156:E157"/>
    <mergeCell ref="J156:J157"/>
    <mergeCell ref="D158:D159"/>
    <mergeCell ref="H200:H201"/>
    <mergeCell ref="G208:G209"/>
    <mergeCell ref="G200:G201"/>
    <mergeCell ref="K250:K251"/>
    <mergeCell ref="A254:A255"/>
    <mergeCell ref="B254:B255"/>
    <mergeCell ref="C254:C255"/>
    <mergeCell ref="C256:C257"/>
    <mergeCell ref="A228:A229"/>
    <mergeCell ref="B228:B229"/>
    <mergeCell ref="C228:C229"/>
    <mergeCell ref="J250:J251"/>
    <mergeCell ref="J233:J234"/>
    <mergeCell ref="C238:C240"/>
    <mergeCell ref="K284:K285"/>
    <mergeCell ref="B286:B287"/>
    <mergeCell ref="A273:A274"/>
    <mergeCell ref="C273:C274"/>
    <mergeCell ref="A278:A279"/>
    <mergeCell ref="B278:B279"/>
    <mergeCell ref="C278:C280"/>
    <mergeCell ref="D278:D279"/>
    <mergeCell ref="A284:A287"/>
    <mergeCell ref="B284:B285"/>
    <mergeCell ref="C284:C285"/>
    <mergeCell ref="D284:D285"/>
    <mergeCell ref="K268:K269"/>
    <mergeCell ref="A246:A247"/>
    <mergeCell ref="B246:B247"/>
    <mergeCell ref="A250:A251"/>
    <mergeCell ref="B250:B251"/>
    <mergeCell ref="C250:C251"/>
    <mergeCell ref="B200:B201"/>
    <mergeCell ref="B166:B167"/>
    <mergeCell ref="A1:K1"/>
    <mergeCell ref="A2:K2"/>
    <mergeCell ref="K169:K170"/>
    <mergeCell ref="K200:K201"/>
    <mergeCell ref="K117:K118"/>
    <mergeCell ref="K82:K83"/>
    <mergeCell ref="C53:C54"/>
    <mergeCell ref="D64:D65"/>
    <mergeCell ref="C35:C36"/>
    <mergeCell ref="B35:B36"/>
    <mergeCell ref="A40:A41"/>
    <mergeCell ref="A26:A27"/>
    <mergeCell ref="B43:B44"/>
    <mergeCell ref="B102:B104"/>
    <mergeCell ref="C92:C94"/>
    <mergeCell ref="B11:B13"/>
    <mergeCell ref="A346:B346"/>
    <mergeCell ref="A205:A206"/>
    <mergeCell ref="C205:C206"/>
    <mergeCell ref="D208:D209"/>
    <mergeCell ref="C208:C209"/>
    <mergeCell ref="D211:D212"/>
    <mergeCell ref="B202:B203"/>
    <mergeCell ref="B211:B212"/>
    <mergeCell ref="C211:C212"/>
    <mergeCell ref="C242:C243"/>
    <mergeCell ref="D233:D234"/>
    <mergeCell ref="C235:C236"/>
    <mergeCell ref="A224:A226"/>
    <mergeCell ref="B224:B226"/>
    <mergeCell ref="C233:C234"/>
    <mergeCell ref="A265:A266"/>
    <mergeCell ref="C265:C266"/>
    <mergeCell ref="A232:K232"/>
    <mergeCell ref="E265:E266"/>
    <mergeCell ref="A268:A270"/>
    <mergeCell ref="B268:B270"/>
    <mergeCell ref="C268:C270"/>
    <mergeCell ref="F219:F220"/>
    <mergeCell ref="A208:A209"/>
    <mergeCell ref="C107:C108"/>
    <mergeCell ref="B117:B118"/>
    <mergeCell ref="A86:A87"/>
    <mergeCell ref="C166:C168"/>
    <mergeCell ref="A99:A100"/>
    <mergeCell ref="A102:A104"/>
    <mergeCell ref="B99:B101"/>
    <mergeCell ref="C102:C104"/>
    <mergeCell ref="B92:B93"/>
    <mergeCell ref="A105:A107"/>
    <mergeCell ref="C99:C101"/>
    <mergeCell ref="A92:A96"/>
    <mergeCell ref="A123:A125"/>
    <mergeCell ref="A147:A149"/>
    <mergeCell ref="C123:C125"/>
    <mergeCell ref="A130:A131"/>
    <mergeCell ref="C105:C106"/>
    <mergeCell ref="C111:C112"/>
    <mergeCell ref="A166:A168"/>
    <mergeCell ref="C113:C115"/>
    <mergeCell ref="D92:D93"/>
    <mergeCell ref="E102:E104"/>
    <mergeCell ref="C95:C96"/>
    <mergeCell ref="F106:F107"/>
    <mergeCell ref="F208:F209"/>
    <mergeCell ref="F200:F201"/>
    <mergeCell ref="C200:C201"/>
    <mergeCell ref="E195:E196"/>
    <mergeCell ref="H219:H220"/>
    <mergeCell ref="E169:E170"/>
    <mergeCell ref="G169:G170"/>
    <mergeCell ref="C117:C118"/>
    <mergeCell ref="H144:H145"/>
    <mergeCell ref="G154:G155"/>
    <mergeCell ref="C182:C183"/>
    <mergeCell ref="H169:H170"/>
    <mergeCell ref="F166:F167"/>
    <mergeCell ref="C169:C170"/>
    <mergeCell ref="F148:F149"/>
    <mergeCell ref="E154:E155"/>
    <mergeCell ref="C158:C159"/>
    <mergeCell ref="D147:D148"/>
    <mergeCell ref="F178:F179"/>
    <mergeCell ref="C130:C132"/>
    <mergeCell ref="H117:H118"/>
    <mergeCell ref="D144:D145"/>
    <mergeCell ref="B182:B183"/>
    <mergeCell ref="E166:E167"/>
    <mergeCell ref="E144:E145"/>
    <mergeCell ref="C202:C203"/>
    <mergeCell ref="E202:E203"/>
    <mergeCell ref="F202:F203"/>
    <mergeCell ref="G202:G203"/>
    <mergeCell ref="D202:D203"/>
    <mergeCell ref="E200:E201"/>
    <mergeCell ref="B194:B195"/>
    <mergeCell ref="E117:E118"/>
    <mergeCell ref="F131:F132"/>
    <mergeCell ref="C147:C149"/>
    <mergeCell ref="E148:E149"/>
    <mergeCell ref="D140:D141"/>
    <mergeCell ref="B158:B159"/>
    <mergeCell ref="B120:B121"/>
    <mergeCell ref="D117:D118"/>
    <mergeCell ref="F195:F196"/>
    <mergeCell ref="B177:B179"/>
    <mergeCell ref="A189:A190"/>
    <mergeCell ref="G219:G220"/>
    <mergeCell ref="G111:G112"/>
    <mergeCell ref="G144:G145"/>
    <mergeCell ref="F144:F145"/>
    <mergeCell ref="F117:F118"/>
    <mergeCell ref="C153:C154"/>
    <mergeCell ref="G148:G149"/>
    <mergeCell ref="G178:G179"/>
    <mergeCell ref="G195:G196"/>
    <mergeCell ref="F113:F114"/>
    <mergeCell ref="G117:G118"/>
    <mergeCell ref="E178:E179"/>
    <mergeCell ref="C177:C179"/>
    <mergeCell ref="D162:D163"/>
    <mergeCell ref="A117:A118"/>
    <mergeCell ref="A200:A201"/>
    <mergeCell ref="B219:B220"/>
    <mergeCell ref="A202:A203"/>
    <mergeCell ref="F215:F216"/>
    <mergeCell ref="A218:A221"/>
    <mergeCell ref="G222:G223"/>
    <mergeCell ref="A194:A196"/>
    <mergeCell ref="D194:D195"/>
    <mergeCell ref="C224:C226"/>
    <mergeCell ref="A222:A223"/>
    <mergeCell ref="E219:E221"/>
    <mergeCell ref="F224:F226"/>
    <mergeCell ref="G215:G216"/>
    <mergeCell ref="F235:F236"/>
    <mergeCell ref="D218:D219"/>
    <mergeCell ref="A233:A235"/>
    <mergeCell ref="B233:B235"/>
    <mergeCell ref="E215:E216"/>
    <mergeCell ref="C218:C221"/>
    <mergeCell ref="A211:A212"/>
    <mergeCell ref="E211:E212"/>
    <mergeCell ref="A10:B10"/>
    <mergeCell ref="C26:C28"/>
    <mergeCell ref="B26:B27"/>
    <mergeCell ref="D26:D27"/>
    <mergeCell ref="A42:A43"/>
    <mergeCell ref="B105:B106"/>
    <mergeCell ref="D82:D83"/>
    <mergeCell ref="A53:A54"/>
    <mergeCell ref="E41:E42"/>
    <mergeCell ref="C49:C50"/>
    <mergeCell ref="E64:E65"/>
    <mergeCell ref="B15:B16"/>
    <mergeCell ref="B49:B52"/>
    <mergeCell ref="B57:B58"/>
    <mergeCell ref="E26:E27"/>
    <mergeCell ref="D105:D106"/>
    <mergeCell ref="E106:E107"/>
    <mergeCell ref="D99:D101"/>
    <mergeCell ref="E95:E96"/>
    <mergeCell ref="E36:E37"/>
    <mergeCell ref="B53:B54"/>
    <mergeCell ref="D49:D50"/>
    <mergeCell ref="E97:E98"/>
    <mergeCell ref="D53:D54"/>
    <mergeCell ref="K64:K65"/>
    <mergeCell ref="E20:E21"/>
    <mergeCell ref="E73:E74"/>
    <mergeCell ref="F73:F74"/>
    <mergeCell ref="G73:G74"/>
    <mergeCell ref="K73:K74"/>
    <mergeCell ref="E82:E83"/>
    <mergeCell ref="A59:A60"/>
    <mergeCell ref="C59:C61"/>
    <mergeCell ref="D59:D60"/>
    <mergeCell ref="J59:J60"/>
    <mergeCell ref="F82:F83"/>
    <mergeCell ref="G82:G83"/>
    <mergeCell ref="H82:H83"/>
    <mergeCell ref="F64:F65"/>
    <mergeCell ref="C20:C21"/>
    <mergeCell ref="F41:F42"/>
    <mergeCell ref="J43:J44"/>
    <mergeCell ref="A49:A52"/>
    <mergeCell ref="C64:C65"/>
    <mergeCell ref="G20:G21"/>
    <mergeCell ref="G26:G27"/>
    <mergeCell ref="H26:H27"/>
    <mergeCell ref="B60:B61"/>
    <mergeCell ref="F20:F21"/>
    <mergeCell ref="G64:G65"/>
    <mergeCell ref="J20:J21"/>
    <mergeCell ref="J26:J27"/>
    <mergeCell ref="I26:I27"/>
    <mergeCell ref="G100:G104"/>
    <mergeCell ref="F97:F98"/>
    <mergeCell ref="G95:G96"/>
    <mergeCell ref="F111:F112"/>
    <mergeCell ref="G97:G98"/>
    <mergeCell ref="F86:F89"/>
    <mergeCell ref="F95:F96"/>
    <mergeCell ref="F100:F104"/>
    <mergeCell ref="J64:J65"/>
    <mergeCell ref="J82:J83"/>
    <mergeCell ref="G86:G91"/>
    <mergeCell ref="J111:J112"/>
    <mergeCell ref="J218:J219"/>
    <mergeCell ref="G224:G226"/>
    <mergeCell ref="J117:J118"/>
    <mergeCell ref="G41:G42"/>
    <mergeCell ref="F26:F27"/>
    <mergeCell ref="E222:E223"/>
    <mergeCell ref="B208:B209"/>
    <mergeCell ref="D153:D154"/>
    <mergeCell ref="B138:B141"/>
    <mergeCell ref="B130:B132"/>
    <mergeCell ref="B133:B135"/>
    <mergeCell ref="D123:D124"/>
    <mergeCell ref="E100:E101"/>
    <mergeCell ref="D113:D114"/>
    <mergeCell ref="B147:B149"/>
    <mergeCell ref="E111:E112"/>
    <mergeCell ref="C144:C145"/>
    <mergeCell ref="D130:D131"/>
    <mergeCell ref="C109:C110"/>
    <mergeCell ref="C86:C88"/>
    <mergeCell ref="F222:F223"/>
    <mergeCell ref="C222:C223"/>
    <mergeCell ref="D177:D178"/>
    <mergeCell ref="B188:B189"/>
  </mergeCells>
  <pageMargins left="0.5" right="1" top="0.75" bottom="0.75" header="0.5" footer="0.5"/>
  <pageSetup paperSize="5" scale="80" orientation="landscape" horizontalDpi="4294967293" verticalDpi="4294967293" r:id="rId1"/>
  <headerFooter>
    <oddHeader xml:space="preserve">&amp;L&amp;"-,Bold Italic"&amp;9&amp;UCY 2017 GAD  Accomplishment Report, Compostela Valley Province </oddHeader>
    <oddFooter>&amp;L&amp;"-,Bold"&amp;U&amp;K000000Page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 GAD AR</vt:lpstr>
      <vt:lpstr>Sheet2</vt:lpstr>
      <vt:lpstr>Sheet3</vt:lpstr>
      <vt:lpstr>'2017 GAD AR'!Print_Titles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c:creator>
  <cp:lastModifiedBy>PPDO</cp:lastModifiedBy>
  <cp:lastPrinted>2018-02-26T08:51:21Z</cp:lastPrinted>
  <dcterms:created xsi:type="dcterms:W3CDTF">2014-02-24T05:26:23Z</dcterms:created>
  <dcterms:modified xsi:type="dcterms:W3CDTF">2018-03-25T09:35:45Z</dcterms:modified>
</cp:coreProperties>
</file>